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65161" windowWidth="11130" windowHeight="8445" activeTab="1"/>
  </bookViews>
  <sheets>
    <sheet name="BS" sheetId="1" r:id="rId1"/>
    <sheet name="PL" sheetId="2" r:id="rId2"/>
    <sheet name="SH C" sheetId="3" r:id="rId3"/>
    <sheet name="SE" sheetId="4" r:id="rId4"/>
    <sheet name="CF" sheetId="5" r:id="rId5"/>
  </sheets>
  <externalReferences>
    <externalReference r:id="rId8"/>
  </externalReferences>
  <definedNames>
    <definedName name="A">#N/A</definedName>
    <definedName name="AAA" localSheetId="4">#REF!</definedName>
    <definedName name="AAA" localSheetId="1">#REF!</definedName>
    <definedName name="AAA">#REF!</definedName>
    <definedName name="aaaa" localSheetId="4">#REF!</definedName>
    <definedName name="aaaa" localSheetId="1">#REF!</definedName>
    <definedName name="aaaa">#REF!</definedName>
    <definedName name="AAt" localSheetId="4">'[1]งบการเงิน'!#REF!</definedName>
    <definedName name="AAt" localSheetId="1">'[1]งบการเงิน'!#REF!</definedName>
    <definedName name="AAt">'[1]งบการเงิน'!#REF!</definedName>
    <definedName name="At" localSheetId="4">'[1]งบการเงิน'!#REF!</definedName>
    <definedName name="At" localSheetId="1">'[1]งบการเงิน'!#REF!</definedName>
    <definedName name="At">'[1]งบการเงิน'!#REF!</definedName>
    <definedName name="B" localSheetId="4">'[1]งบการเงิน'!#REF!</definedName>
    <definedName name="B" localSheetId="1">'[1]งบการเงิน'!#REF!</definedName>
    <definedName name="B">'[1]งบการเงิน'!#REF!</definedName>
    <definedName name="BB" localSheetId="4">#REF!</definedName>
    <definedName name="BB" localSheetId="1">#REF!</definedName>
    <definedName name="BB">#REF!</definedName>
    <definedName name="C." localSheetId="4">'[1]งบการเงิน'!#REF!</definedName>
    <definedName name="C." localSheetId="1">'[1]งบการเงิน'!#REF!</definedName>
    <definedName name="C.">'[1]งบการเงิน'!#REF!</definedName>
    <definedName name="CC" localSheetId="4">'[1]งบการเงิน'!#REF!</definedName>
    <definedName name="CC" localSheetId="1">'[1]งบการเงิน'!#REF!</definedName>
    <definedName name="CC">'[1]งบการเงิน'!#REF!</definedName>
    <definedName name="CCt" localSheetId="4">'[1]งบการเงิน'!#REF!</definedName>
    <definedName name="CCt" localSheetId="1">'[1]งบการเงิน'!#REF!</definedName>
    <definedName name="CCt">'[1]งบการเงิน'!#REF!</definedName>
    <definedName name="cost" localSheetId="4">#REF!</definedName>
    <definedName name="cost" localSheetId="1">#REF!</definedName>
    <definedName name="cost">#REF!</definedName>
    <definedName name="Ct" localSheetId="4">'[1]งบการเงิน'!#REF!</definedName>
    <definedName name="Ct" localSheetId="1">'[1]งบการเงิน'!#REF!</definedName>
    <definedName name="Ct">'[1]งบการเงิน'!#REF!</definedName>
    <definedName name="DA" localSheetId="4">'[1]งบการเงิน'!#REF!</definedName>
    <definedName name="DA" localSheetId="1">'[1]งบการเงิน'!#REF!</definedName>
    <definedName name="DA">'[1]งบการเงิน'!#REF!</definedName>
    <definedName name="DAAt" localSheetId="4">'[1]งบการเงิน'!#REF!</definedName>
    <definedName name="DAAt" localSheetId="1">'[1]งบการเงิน'!#REF!</definedName>
    <definedName name="DAAt">'[1]งบการเงิน'!#REF!</definedName>
    <definedName name="DAt" localSheetId="4">'[1]งบการเงิน'!#REF!</definedName>
    <definedName name="DAt" localSheetId="1">'[1]งบการเงิน'!#REF!</definedName>
    <definedName name="DAt">'[1]งบการเงิน'!#REF!</definedName>
    <definedName name="DC" localSheetId="4">'[1]งบการเงิน'!#REF!</definedName>
    <definedName name="DC" localSheetId="1">'[1]งบการเงิน'!#REF!</definedName>
    <definedName name="DC">'[1]งบการเงิน'!#REF!</definedName>
    <definedName name="DCC" localSheetId="4">'[1]งบการเงิน'!#REF!</definedName>
    <definedName name="DCC" localSheetId="1">'[1]งบการเงิน'!#REF!</definedName>
    <definedName name="DCC">'[1]งบการเงิน'!#REF!</definedName>
    <definedName name="DCCt" localSheetId="4">'[1]งบการเงิน'!#REF!</definedName>
    <definedName name="DCCt" localSheetId="1">'[1]งบการเงิน'!#REF!</definedName>
    <definedName name="DCCt">'[1]งบการเงิน'!#REF!</definedName>
    <definedName name="DCt" localSheetId="4">'[1]งบการเงิน'!#REF!</definedName>
    <definedName name="DCt" localSheetId="1">'[1]งบการเงิน'!#REF!</definedName>
    <definedName name="DCt">'[1]งบการเงิน'!#REF!</definedName>
    <definedName name="DEE" localSheetId="4">'[1]งบการเงิน'!#REF!</definedName>
    <definedName name="DEE" localSheetId="1">'[1]งบการเงิน'!#REF!</definedName>
    <definedName name="DEE">'[1]งบการเงิน'!#REF!</definedName>
    <definedName name="DFA" localSheetId="4">'[1]งบการเงิน'!#REF!</definedName>
    <definedName name="DFA" localSheetId="1">'[1]งบการเงิน'!#REF!</definedName>
    <definedName name="DFA">'[1]งบการเงิน'!#REF!</definedName>
    <definedName name="DGG" localSheetId="4">'[1]งบการเงิน'!#REF!</definedName>
    <definedName name="DGG" localSheetId="1">'[1]งบการเงิน'!#REF!</definedName>
    <definedName name="DGG">'[1]งบการเงิน'!#REF!</definedName>
    <definedName name="DII" localSheetId="4">'[1]งบการเงิน'!#REF!</definedName>
    <definedName name="DII" localSheetId="1">'[1]งบการเงิน'!#REF!</definedName>
    <definedName name="DII">'[1]งบการเงิน'!#REF!</definedName>
    <definedName name="DIt" localSheetId="4">'[1]งบการเงิน'!#REF!</definedName>
    <definedName name="DIt" localSheetId="1">'[1]งบการเงิน'!#REF!</definedName>
    <definedName name="DIt">'[1]งบการเงิน'!#REF!</definedName>
    <definedName name="DItt" localSheetId="4">'[1]งบการเงิน'!#REF!</definedName>
    <definedName name="DItt" localSheetId="1">'[1]งบการเงิน'!#REF!</definedName>
    <definedName name="DItt">'[1]งบการเงิน'!#REF!</definedName>
    <definedName name="DIttt" localSheetId="4">'[1]งบการเงิน'!#REF!</definedName>
    <definedName name="DIttt" localSheetId="1">'[1]งบการเงิน'!#REF!</definedName>
    <definedName name="DIttt">'[1]งบการเงิน'!#REF!</definedName>
    <definedName name="DNN" localSheetId="4">'[1]งบการเงิน'!#REF!</definedName>
    <definedName name="DNN" localSheetId="1">'[1]งบการเงิน'!#REF!</definedName>
    <definedName name="DNN">'[1]งบการเงิน'!#REF!</definedName>
    <definedName name="DOS" localSheetId="4">'[1]งบการเงิน'!#REF!</definedName>
    <definedName name="DOS" localSheetId="1">'[1]งบการเงิน'!#REF!</definedName>
    <definedName name="DOS">'[1]งบการเงิน'!#REF!</definedName>
    <definedName name="DRE." localSheetId="4">'[1]งบการเงิน'!#REF!</definedName>
    <definedName name="DRE." localSheetId="1">'[1]งบการเงิน'!#REF!</definedName>
    <definedName name="DRE.">'[1]งบการเงิน'!#REF!</definedName>
    <definedName name="DREt" localSheetId="4">'[1]งบการเงิน'!#REF!</definedName>
    <definedName name="DREt" localSheetId="1">'[1]งบการเงิน'!#REF!</definedName>
    <definedName name="DREt">'[1]งบการเงิน'!#REF!</definedName>
    <definedName name="DT" localSheetId="4">'[1]งบการเงิน'!#REF!</definedName>
    <definedName name="DT" localSheetId="1">'[1]งบการเงิน'!#REF!</definedName>
    <definedName name="DT">'[1]งบการเงิน'!#REF!</definedName>
    <definedName name="EE" localSheetId="4">'[1]งบการเงิน'!#REF!</definedName>
    <definedName name="EE" localSheetId="1">'[1]งบการเงิน'!#REF!</definedName>
    <definedName name="EE">'[1]งบการเงิน'!#REF!</definedName>
    <definedName name="FA" localSheetId="4">'[1]งบการเงิน'!#REF!</definedName>
    <definedName name="FA" localSheetId="1">'[1]งบการเงิน'!#REF!</definedName>
    <definedName name="FA">'[1]งบการเงิน'!#REF!</definedName>
    <definedName name="FC">'[1]cash flow 1'!$H$15</definedName>
    <definedName name="FCC">'[1]cash flow 1'!$H$91</definedName>
    <definedName name="FGG">'[1]cash flow 1'!$H$118</definedName>
    <definedName name="FIttt">'[1]cash flow 1'!$H$51</definedName>
    <definedName name="FNN">'[1]cash flow 1'!$H$129</definedName>
    <definedName name="FT">'[1]cash flow 1'!$H$108</definedName>
    <definedName name="G\L_FA">'[1]cash flow 1'!$H$66</definedName>
    <definedName name="GG" localSheetId="4">'[1]งบการเงิน'!#REF!</definedName>
    <definedName name="GG" localSheetId="1">'[1]งบการเงิน'!#REF!</definedName>
    <definedName name="GG">'[1]งบการเงิน'!#REF!</definedName>
    <definedName name="II" localSheetId="4">'[1]งบการเงิน'!#REF!</definedName>
    <definedName name="II" localSheetId="1">'[1]งบการเงิน'!#REF!</definedName>
    <definedName name="II">'[1]งบการเงิน'!#REF!</definedName>
    <definedName name="It" localSheetId="4">'[1]งบการเงิน'!#REF!</definedName>
    <definedName name="It" localSheetId="1">'[1]งบการเงิน'!#REF!</definedName>
    <definedName name="It">'[1]งบการเงิน'!#REF!</definedName>
    <definedName name="Itt" localSheetId="4">'[1]งบการเงิน'!#REF!</definedName>
    <definedName name="Itt" localSheetId="1">'[1]งบการเงิน'!#REF!</definedName>
    <definedName name="Itt">'[1]งบการเงิน'!#REF!</definedName>
    <definedName name="Ittt" localSheetId="4">'[1]งบการเงิน'!#REF!</definedName>
    <definedName name="Ittt" localSheetId="1">'[1]งบการเงิน'!#REF!</definedName>
    <definedName name="Ittt">'[1]งบการเงิน'!#REF!</definedName>
    <definedName name="L" localSheetId="4">#REF!</definedName>
    <definedName name="L" localSheetId="1">#REF!</definedName>
    <definedName name="L">#REF!</definedName>
    <definedName name="LL" localSheetId="4">#REF!</definedName>
    <definedName name="LL" localSheetId="1">#REF!</definedName>
    <definedName name="LL">#REF!</definedName>
    <definedName name="NN" localSheetId="4">'[1]งบการเงิน'!#REF!</definedName>
    <definedName name="NN" localSheetId="1">'[1]งบการเงิน'!#REF!</definedName>
    <definedName name="NN">'[1]งบการเงิน'!#REF!</definedName>
    <definedName name="OHC1_6">#N/A</definedName>
    <definedName name="OHR1_6">#N/A</definedName>
    <definedName name="OS" localSheetId="4">'[1]งบการเงิน'!#REF!</definedName>
    <definedName name="OS" localSheetId="1">'[1]งบการเงิน'!#REF!</definedName>
    <definedName name="OS">'[1]งบการเงิน'!#REF!</definedName>
    <definedName name="_xlnm.Print_Area" localSheetId="0">'BS'!$A$1:$P$120</definedName>
    <definedName name="_xlnm.Print_Area" localSheetId="4">'CF'!$A$1:$M$91</definedName>
    <definedName name="_xlnm.Print_Area" localSheetId="1">'PL'!$A$1:$P$125</definedName>
    <definedName name="_xlnm.Print_Area" localSheetId="3">'SE'!$A$1:$N$20</definedName>
    <definedName name="_xlnm.Print_Area" localSheetId="2">'SH C'!$A$1:$S$22</definedName>
    <definedName name="PRINT_AREA_MI" localSheetId="4">#REF!</definedName>
    <definedName name="PRINT_AREA_MI" localSheetId="1">#REF!</definedName>
    <definedName name="PRINT_AREA_MI">#REF!</definedName>
    <definedName name="PTAX">'[1]cash flow 2'!$G$56</definedName>
    <definedName name="RE" localSheetId="4">'[1]งบการเงิน'!#REF!</definedName>
    <definedName name="RE" localSheetId="1">'[1]งบการเงิน'!#REF!</definedName>
    <definedName name="RE">'[1]งบการเงิน'!#REF!</definedName>
    <definedName name="REt" localSheetId="4">'[1]งบการเงิน'!#REF!</definedName>
    <definedName name="REt" localSheetId="1">'[1]งบการเงิน'!#REF!</definedName>
    <definedName name="REt">'[1]งบการเงิน'!#REF!</definedName>
    <definedName name="S_FA">'[1]cash flow 1'!$H$58</definedName>
    <definedName name="SELLC1_6">#N/A</definedName>
    <definedName name="SELLR1_6">#N/A</definedName>
    <definedName name="T" localSheetId="4">'[1]งบการเงิน'!#REF!</definedName>
    <definedName name="T" localSheetId="1">'[1]งบการเงิน'!#REF!</definedName>
    <definedName name="T">'[1]งบการเงิน'!#REF!</definedName>
    <definedName name="Unreailzed">'[1]cash flow 2'!$G$30</definedName>
    <definedName name="XA" localSheetId="4">'[1]งบการเงิน'!#REF!</definedName>
    <definedName name="XA" localSheetId="1">'[1]งบการเงิน'!#REF!</definedName>
    <definedName name="XA">'[1]งบการเงิน'!#REF!</definedName>
    <definedName name="XAAt" localSheetId="4">'[1]งบการเงิน'!#REF!</definedName>
    <definedName name="XAAt" localSheetId="1">'[1]งบการเงิน'!#REF!</definedName>
    <definedName name="XAAt">'[1]งบการเงิน'!#REF!</definedName>
    <definedName name="XAt" localSheetId="4">'[1]งบการเงิน'!#REF!</definedName>
    <definedName name="XAt" localSheetId="1">'[1]งบการเงิน'!#REF!</definedName>
    <definedName name="XAt">'[1]งบการเงิน'!#REF!</definedName>
    <definedName name="XC" localSheetId="4">'[1]งบการเงิน'!#REF!</definedName>
    <definedName name="XC" localSheetId="1">'[1]งบการเงิน'!#REF!</definedName>
    <definedName name="XC">'[1]งบการเงิน'!#REF!</definedName>
    <definedName name="XCC" localSheetId="4">'[1]งบการเงิน'!#REF!</definedName>
    <definedName name="XCC" localSheetId="1">'[1]งบการเงิน'!#REF!</definedName>
    <definedName name="XCC">'[1]งบการเงิน'!#REF!</definedName>
    <definedName name="XCCt" localSheetId="4">'[1]งบการเงิน'!#REF!</definedName>
    <definedName name="XCCt" localSheetId="1">'[1]งบการเงิน'!#REF!</definedName>
    <definedName name="XCCt">'[1]งบการเงิน'!#REF!</definedName>
    <definedName name="XCt" localSheetId="4">'[1]งบการเงิน'!#REF!</definedName>
    <definedName name="XCt" localSheetId="1">'[1]งบการเงิน'!#REF!</definedName>
    <definedName name="XCt">'[1]งบการเงิน'!#REF!</definedName>
    <definedName name="XEE" localSheetId="4">'[1]งบการเงิน'!#REF!</definedName>
    <definedName name="XEE" localSheetId="1">'[1]งบการเงิน'!#REF!</definedName>
    <definedName name="XEE">'[1]งบการเงิน'!#REF!</definedName>
    <definedName name="XFA" localSheetId="4">'[1]งบการเงิน'!#REF!</definedName>
    <definedName name="XFA" localSheetId="1">'[1]งบการเงิน'!#REF!</definedName>
    <definedName name="XFA">'[1]งบการเงิน'!#REF!</definedName>
    <definedName name="XGG" localSheetId="4">'[1]งบการเงิน'!#REF!</definedName>
    <definedName name="XGG" localSheetId="1">'[1]งบการเงิน'!#REF!</definedName>
    <definedName name="XGG">'[1]งบการเงิน'!#REF!</definedName>
    <definedName name="XII" localSheetId="4">'[1]งบการเงิน'!#REF!</definedName>
    <definedName name="XII" localSheetId="1">'[1]งบการเงิน'!#REF!</definedName>
    <definedName name="XII">'[1]งบการเงิน'!#REF!</definedName>
    <definedName name="XIt" localSheetId="4">'[1]งบการเงิน'!#REF!</definedName>
    <definedName name="XIt" localSheetId="1">'[1]งบการเงิน'!#REF!</definedName>
    <definedName name="XIt">'[1]งบการเงิน'!#REF!</definedName>
    <definedName name="Xitt" localSheetId="4">'[1]งบการเงิน'!#REF!</definedName>
    <definedName name="Xitt" localSheetId="1">'[1]งบการเงิน'!#REF!</definedName>
    <definedName name="Xitt">'[1]งบการเงิน'!#REF!</definedName>
    <definedName name="XIttt" localSheetId="4">'[1]งบการเงิน'!#REF!</definedName>
    <definedName name="XIttt" localSheetId="1">'[1]งบการเงิน'!#REF!</definedName>
    <definedName name="XIttt">'[1]งบการเงิน'!#REF!</definedName>
    <definedName name="XNN" localSheetId="4">'[1]งบการเงิน'!#REF!</definedName>
    <definedName name="XNN" localSheetId="1">'[1]งบการเงิน'!#REF!</definedName>
    <definedName name="XNN">'[1]งบการเงิน'!#REF!</definedName>
    <definedName name="XOS" localSheetId="4">'[1]งบการเงิน'!#REF!</definedName>
    <definedName name="XOS" localSheetId="1">'[1]งบการเงิน'!#REF!</definedName>
    <definedName name="XOS">'[1]งบการเงิน'!#REF!</definedName>
    <definedName name="XRE" localSheetId="4">'[1]งบการเงิน'!#REF!</definedName>
    <definedName name="XRE" localSheetId="1">'[1]งบการเงิน'!#REF!</definedName>
    <definedName name="XRE">'[1]งบการเงิน'!#REF!</definedName>
    <definedName name="XREt" localSheetId="4">'[1]งบการเงิน'!#REF!</definedName>
    <definedName name="XREt" localSheetId="1">'[1]งบการเงิน'!#REF!</definedName>
    <definedName name="XREt">'[1]งบการเงิน'!#REF!</definedName>
    <definedName name="XT" localSheetId="4">'[1]งบการเงิน'!#REF!</definedName>
    <definedName name="XT" localSheetId="1">'[1]งบการเงิน'!#REF!</definedName>
    <definedName name="XT">'[1]งบการเงิน'!#REF!</definedName>
    <definedName name="แ" localSheetId="4">#REF!</definedName>
    <definedName name="แ" localSheetId="1">#REF!</definedName>
    <definedName name="แ">#REF!</definedName>
  </definedNames>
  <calcPr fullCalcOnLoad="1"/>
</workbook>
</file>

<file path=xl/sharedStrings.xml><?xml version="1.0" encoding="utf-8"?>
<sst xmlns="http://schemas.openxmlformats.org/spreadsheetml/2006/main" count="390" uniqueCount="218">
  <si>
    <t>ASSETS</t>
  </si>
  <si>
    <t>CURRENT ASSETS</t>
  </si>
  <si>
    <t>Cash and cash equivalents</t>
  </si>
  <si>
    <t>Other current assets</t>
  </si>
  <si>
    <t>NON-CURRENT ASSETS</t>
  </si>
  <si>
    <t>-</t>
  </si>
  <si>
    <t>TOTAL ASSETS</t>
  </si>
  <si>
    <t>LIABILITIES AND SHAREHOLDERS' EQUITY</t>
  </si>
  <si>
    <t>SHAREHOLDERS' EQUITY</t>
  </si>
  <si>
    <t>Retained earnings</t>
  </si>
  <si>
    <t>Unappropriated</t>
  </si>
  <si>
    <t>STATEMENTS OF CASH FLOWS</t>
  </si>
  <si>
    <t>Note</t>
  </si>
  <si>
    <t>CASH FLOWS FROM OPERATING ACTIVITIES:</t>
  </si>
  <si>
    <t>Depreciation and amortization</t>
  </si>
  <si>
    <t>Decrease (increase) in operating assets:</t>
  </si>
  <si>
    <t>Inventories</t>
  </si>
  <si>
    <t>Other non-current assets</t>
  </si>
  <si>
    <t>STATEMENTS OF CASH FLOWS (Continued)</t>
  </si>
  <si>
    <t>CASH FLOWS FROM INVESTING ACTIVITIES:</t>
  </si>
  <si>
    <t>CASH FLOWS FROM FINANCING ACTIVITIES:</t>
  </si>
  <si>
    <t>STATEMENTS OF CHANGES IN SHAREHOLDERS' EQUITY</t>
  </si>
  <si>
    <t>Retained Earnings</t>
  </si>
  <si>
    <t>Appropriated for</t>
  </si>
  <si>
    <t>Total</t>
  </si>
  <si>
    <t>Other non - current assets</t>
  </si>
  <si>
    <t>Issued and paid - up share capital</t>
  </si>
  <si>
    <t>Trade accounts payable</t>
  </si>
  <si>
    <t>Trade accounts receivable</t>
  </si>
  <si>
    <t>Interest income</t>
  </si>
  <si>
    <t>Income tax paid</t>
  </si>
  <si>
    <t>Interest received</t>
  </si>
  <si>
    <t>CASH AND CASH EQUIVALENTS</t>
  </si>
  <si>
    <t>Income tax expense</t>
  </si>
  <si>
    <t>Total Current Assets</t>
  </si>
  <si>
    <t>Total Non-Current Assets</t>
  </si>
  <si>
    <t>Total Current Liabilities</t>
  </si>
  <si>
    <t>Total Liabilities</t>
  </si>
  <si>
    <t xml:space="preserve">Share premium </t>
  </si>
  <si>
    <t>Total Shareholders' equity</t>
  </si>
  <si>
    <t xml:space="preserve">Appropriated for legal reserve </t>
  </si>
  <si>
    <t>Increase (decrease) in operating liabilities:</t>
  </si>
  <si>
    <t>Acquisitions of property, plant and equipment</t>
  </si>
  <si>
    <t>Restricted fixed deposits</t>
  </si>
  <si>
    <t>REVENUES</t>
  </si>
  <si>
    <t xml:space="preserve">Net sales </t>
  </si>
  <si>
    <t>Other income</t>
  </si>
  <si>
    <t>Total Revenues</t>
  </si>
  <si>
    <t>EXPENSES</t>
  </si>
  <si>
    <t>Total Expenses</t>
  </si>
  <si>
    <t>Selling expenses</t>
  </si>
  <si>
    <t>Administrative expenses</t>
  </si>
  <si>
    <t>Income Tax Expense</t>
  </si>
  <si>
    <t>Cost of goods sold</t>
  </si>
  <si>
    <t>Share Capital</t>
  </si>
  <si>
    <t>- Issued and</t>
  </si>
  <si>
    <t>Paid-up</t>
  </si>
  <si>
    <t>Share</t>
  </si>
  <si>
    <t>Premium</t>
  </si>
  <si>
    <t>Legal Reserve</t>
  </si>
  <si>
    <t>Adjustments :</t>
  </si>
  <si>
    <t>Interest expense</t>
  </si>
  <si>
    <t>Cash receipt from operation</t>
  </si>
  <si>
    <t>Interest paid</t>
  </si>
  <si>
    <t>Accrued income tax</t>
  </si>
  <si>
    <t>Accrued expenses and other current liabilities</t>
  </si>
  <si>
    <t>CURRENT LIABILITIES</t>
  </si>
  <si>
    <t>Payment of liabilities under finance lease contracts</t>
  </si>
  <si>
    <t>Current investments</t>
  </si>
  <si>
    <t>STATEMENTS OF FINANCIAL POSITION</t>
  </si>
  <si>
    <t>Total Non-Current Liabilities</t>
  </si>
  <si>
    <t>STATEMENTS OF COMPREHENSIVE INCOME</t>
  </si>
  <si>
    <t>Profit before Income Tax Expense</t>
  </si>
  <si>
    <t>Liability for post-employment benefits</t>
  </si>
  <si>
    <t>Expenses for post-employment benefits</t>
  </si>
  <si>
    <t xml:space="preserve">COMPREHENSIVE INCOME </t>
  </si>
  <si>
    <t>NON-CURRENT LIABILITIES</t>
  </si>
  <si>
    <t>Other Comprehensive Income</t>
  </si>
  <si>
    <t>Finance costs</t>
  </si>
  <si>
    <t xml:space="preserve">Trade accounts receivable </t>
  </si>
  <si>
    <t xml:space="preserve">Inventories </t>
  </si>
  <si>
    <t xml:space="preserve">Property, plant and equipment </t>
  </si>
  <si>
    <t>Liabilities under finance lease contracts</t>
  </si>
  <si>
    <t xml:space="preserve">Current portion of long-term loan </t>
  </si>
  <si>
    <t>Proceeds from sales of equipment</t>
  </si>
  <si>
    <t xml:space="preserve">Leasehold rights </t>
  </si>
  <si>
    <t>AND CASH EQUIVALENTS</t>
  </si>
  <si>
    <t>Net Cash Used in Investing Activities</t>
  </si>
  <si>
    <t xml:space="preserve"> In Thousand Baht</t>
  </si>
  <si>
    <t>Current portion of long-term loan</t>
  </si>
  <si>
    <t>“Unaudited”</t>
  </si>
  <si>
    <t>“Reviewed”</t>
  </si>
  <si>
    <t>Deferred tax asset</t>
  </si>
  <si>
    <t>Comprehensive income for the period</t>
  </si>
  <si>
    <t>Decrease in current investments</t>
  </si>
  <si>
    <t>Payment of long-term loans from financial institutions</t>
  </si>
  <si>
    <t>Increase in property for lease</t>
  </si>
  <si>
    <t xml:space="preserve">Consolidated </t>
  </si>
  <si>
    <t>Separate</t>
  </si>
  <si>
    <t>financial statements</t>
  </si>
  <si>
    <t>Loans to related party and interest</t>
  </si>
  <si>
    <t>receivable</t>
  </si>
  <si>
    <t>Investment in subsidiary</t>
  </si>
  <si>
    <t>Other non-current liabilities</t>
  </si>
  <si>
    <t>"Unaudited"</t>
  </si>
  <si>
    <t>"Reviewed"</t>
  </si>
  <si>
    <t>Appropriated</t>
  </si>
  <si>
    <t>for</t>
  </si>
  <si>
    <t>shareholders'</t>
  </si>
  <si>
    <t xml:space="preserve"> premium</t>
  </si>
  <si>
    <t xml:space="preserve">legal reserve </t>
  </si>
  <si>
    <t xml:space="preserve">Balance as at January 1, 2014 </t>
  </si>
  <si>
    <t xml:space="preserve">Balance as at January 1, 2013 </t>
  </si>
  <si>
    <t>Balance as at January 1, 2014</t>
  </si>
  <si>
    <t>attributable to</t>
  </si>
  <si>
    <t>equity holders</t>
  </si>
  <si>
    <t>of the parent</t>
  </si>
  <si>
    <t>Non-</t>
  </si>
  <si>
    <t>controlling</t>
  </si>
  <si>
    <t>interests</t>
  </si>
  <si>
    <t>equity</t>
  </si>
  <si>
    <t>PORN PROM METAL PUBLIC COMPANY LIMITED AND ITS SUBSIDIARY</t>
  </si>
  <si>
    <t xml:space="preserve">   </t>
  </si>
  <si>
    <t>Non-controlling interests</t>
  </si>
  <si>
    <t xml:space="preserve">TOTAL LIABILITIES AND </t>
  </si>
  <si>
    <t xml:space="preserve">SHAREHOLDERS' EQUITY </t>
  </si>
  <si>
    <t>Profit for the period</t>
  </si>
  <si>
    <t>Related parties</t>
  </si>
  <si>
    <t>Others</t>
  </si>
  <si>
    <t>Long-term loan from financial institutions</t>
  </si>
  <si>
    <t>FOR THE PERIOD</t>
  </si>
  <si>
    <t>Rental and service income</t>
  </si>
  <si>
    <t>PROFIT FOR THE PERIOD</t>
  </si>
  <si>
    <t>Equity holders of the parent</t>
  </si>
  <si>
    <t>Supplementary disclosures of cash flow information:</t>
  </si>
  <si>
    <t>Cash and cash equivalent at end of period</t>
  </si>
  <si>
    <t>Saving deposits at banks</t>
  </si>
  <si>
    <t>Current accounts at banks</t>
  </si>
  <si>
    <t>Cash in hand</t>
  </si>
  <si>
    <t>AT END OF THE PERIOD</t>
  </si>
  <si>
    <t>AT BEGINNING OF THE PERIOD</t>
  </si>
  <si>
    <t>December 31,</t>
  </si>
  <si>
    <t>2013</t>
  </si>
  <si>
    <t>LIABILITIES AND SHAREHOLDERS' EQUITY (Continued)</t>
  </si>
  <si>
    <t xml:space="preserve">Property for lease </t>
  </si>
  <si>
    <t>3, 12</t>
  </si>
  <si>
    <t>7, 12</t>
  </si>
  <si>
    <t>3, 8</t>
  </si>
  <si>
    <t xml:space="preserve"> </t>
  </si>
  <si>
    <t>Bank overdrafts and short - term</t>
  </si>
  <si>
    <t>borrowings  from financial institutions</t>
  </si>
  <si>
    <t>Accrued expenses and other current</t>
  </si>
  <si>
    <t>Current portion of liabilities under</t>
  </si>
  <si>
    <t>Total equity attributable to equity</t>
  </si>
  <si>
    <t xml:space="preserve">Decrease in long-term loan to other party </t>
  </si>
  <si>
    <t>Consolidated financial statements (In Thousand Baht)</t>
  </si>
  <si>
    <t>Income from penalty charge for delay construction</t>
  </si>
  <si>
    <t>Increase in investment in subsidiary</t>
  </si>
  <si>
    <t>Increase in loans to related party</t>
  </si>
  <si>
    <t>Dividend paid</t>
  </si>
  <si>
    <t>Proceeds from non-controlling interests of the subsidiary</t>
  </si>
  <si>
    <t>Balance as at January 1, 2013</t>
  </si>
  <si>
    <t>Proceeds from non-controlling interest</t>
  </si>
  <si>
    <t xml:space="preserve">   of the subsidiary</t>
  </si>
  <si>
    <t>Separate financial statements (In Thousand Baht)</t>
  </si>
  <si>
    <t>liabilities</t>
  </si>
  <si>
    <t>holders of the parent</t>
  </si>
  <si>
    <t>Re- Check</t>
  </si>
  <si>
    <t>inventory valuation</t>
  </si>
  <si>
    <t>“Audited”</t>
  </si>
  <si>
    <t>- Related parties</t>
  </si>
  <si>
    <t>Other accounts payable</t>
  </si>
  <si>
    <t>attributable to:</t>
  </si>
  <si>
    <t xml:space="preserve">Profit and Comprehensive Income </t>
  </si>
  <si>
    <t>Profit and Comprehensive Income</t>
  </si>
  <si>
    <t>STATEMENTS OF COMPREHENSIVE INCOME (Continued)</t>
  </si>
  <si>
    <t>3,12</t>
  </si>
  <si>
    <t>4,12</t>
  </si>
  <si>
    <t xml:space="preserve">Gain (Loss) on exchange rate </t>
  </si>
  <si>
    <t>Proceeds from sales of property for lease</t>
  </si>
  <si>
    <t>from financial institutions</t>
  </si>
  <si>
    <t>Fixed deposits at banks</t>
  </si>
  <si>
    <t>Unrealized gain on remeasurement of derivative</t>
  </si>
  <si>
    <t>AS AT SEPTEMBER 30, 2014 AND DECEMBER 31, 2013</t>
  </si>
  <si>
    <t>September 30, 2014</t>
  </si>
  <si>
    <t>FOR THE THREE-MONTH PERIODS ENDED SEPTEMBER 30, 2014 AND 2013</t>
  </si>
  <si>
    <t>Balance as at September 30, 2013</t>
  </si>
  <si>
    <t>Balance as at September 30, 2014</t>
  </si>
  <si>
    <t xml:space="preserve">Changes in operating assets and liabilities </t>
  </si>
  <si>
    <t>Long-term loan to other party</t>
  </si>
  <si>
    <t>to other party</t>
  </si>
  <si>
    <t>finance lease contracts</t>
  </si>
  <si>
    <t>Authorized share capital</t>
  </si>
  <si>
    <t>FOR THE NINE-MONTH PERIODS ENDED SEPTEMBER 30, 2014 AND 2013</t>
  </si>
  <si>
    <t>Cost of rendering of rental and service</t>
  </si>
  <si>
    <t xml:space="preserve">Increase (decrease) in provision for declining in </t>
  </si>
  <si>
    <t>TAS rental expenses in excess of lease agreement</t>
  </si>
  <si>
    <t>Other accounts payable - related parties</t>
  </si>
  <si>
    <t>Net Cash Provided by (Used in) Operating  Activities</t>
  </si>
  <si>
    <t>Earnings per share</t>
  </si>
  <si>
    <t>Earnings per share (Baht)</t>
  </si>
  <si>
    <t xml:space="preserve">Weighted average number of ordinary </t>
  </si>
  <si>
    <t>shares (thousand shares).</t>
  </si>
  <si>
    <t xml:space="preserve">Related parties </t>
  </si>
  <si>
    <t>Other receivables - related parties</t>
  </si>
  <si>
    <t>The bank is obliged to decline</t>
  </si>
  <si>
    <t>Diluted earnings per share</t>
  </si>
  <si>
    <t>Basic earnings per share</t>
  </si>
  <si>
    <t>Earnings per Share of the Equity Holders</t>
  </si>
  <si>
    <t>of the Parent</t>
  </si>
  <si>
    <t>Decrease in allowance for doubtful accounts</t>
  </si>
  <si>
    <t>Gain on disposal and write-off of property for lease</t>
  </si>
  <si>
    <t>Gain on disposal and write-off of equipment</t>
  </si>
  <si>
    <t>Unrealized loss on foreign exchange</t>
  </si>
  <si>
    <t>Increase (decrease) in bank overdrafts and short-term</t>
  </si>
  <si>
    <t xml:space="preserve"> borrowings from financial institutions</t>
  </si>
  <si>
    <t>Net Cash Provided by (Used in) Financing Activities</t>
  </si>
  <si>
    <t xml:space="preserve">NET DECREASE IN CASH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</si>
</sst>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[$-409]mmmm\ d\,\ yyyy;@"/>
    <numFmt numFmtId="193" formatCode="[$-101041E]d\ mmmm\ yyyy;@"/>
    <numFmt numFmtId="194" formatCode="_(* #,##0_);_(* \(#,##0\);_(* &quot;-&quot;??_);_(@_)"/>
    <numFmt numFmtId="195" formatCode="_-* #,##0_-;\-* #,##0_-;_-* &quot;-&quot;??_-;_-@_-"/>
    <numFmt numFmtId="196" formatCode="_-&quot;?&quot;* #,##0_-;\-&quot;?&quot;* #,##0_-;_-&quot;?&quot;* &quot;-&quot;_-;_-@_-"/>
    <numFmt numFmtId="197" formatCode="_-&quot;?&quot;* #,##0.00_-;\-&quot;?&quot;* #,##0.00_-;_-&quot;?&quot;* &quot;-&quot;??_-;_-@_-"/>
    <numFmt numFmtId="198" formatCode="0.000_)"/>
    <numFmt numFmtId="199" formatCode="0.00_)"/>
    <numFmt numFmtId="200" formatCode="#,##0.000000"/>
    <numFmt numFmtId="201" formatCode="#,##0\ \ ;\(#,##0\)\ ;\—\ \ \ \ "/>
    <numFmt numFmtId="202" formatCode="_(* #,##0_);_(* \(#,##0\);_(* &quot;-&quot;_);_(@_)"/>
    <numFmt numFmtId="203" formatCode="[$-1010000]d/m/yy;@"/>
    <numFmt numFmtId="204" formatCode="_(* #,##0.0_);_(* \(#,##0.0\);_(* &quot;-&quot;??_);_(@_)"/>
    <numFmt numFmtId="205" formatCode="_(* #,##0.000_);_(* \(#,##0.000\);_(* &quot;-&quot;??_);_(@_)"/>
    <numFmt numFmtId="206" formatCode="_(* #,##0.0000_);_(* \(#,##0.0000\);_(* &quot;-&quot;??_)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8.4"/>
      <color indexed="12"/>
      <name val="Arial"/>
      <family val="2"/>
    </font>
    <font>
      <sz val="11"/>
      <name val="Tms Rmn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Helv"/>
      <family val="2"/>
    </font>
    <font>
      <sz val="28"/>
      <name val="Angsana New"/>
      <family val="1"/>
    </font>
    <font>
      <u val="single"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5"/>
      <name val="Angsana New"/>
      <family val="1"/>
    </font>
    <font>
      <sz val="14"/>
      <name val="Cordia Ne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91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198" fontId="9" fillId="0" borderId="0">
      <alignment/>
      <protection/>
    </xf>
    <xf numFmtId="41" fontId="0" fillId="0" borderId="0" applyFont="0" applyFill="0" applyBorder="0" applyAlignment="0" applyProtection="0"/>
    <xf numFmtId="19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01" fontId="6" fillId="0" borderId="0">
      <alignment horizontal="right"/>
      <protection/>
    </xf>
    <xf numFmtId="0" fontId="49" fillId="29" borderId="0" applyNumberFormat="0" applyBorder="0" applyAlignment="0" applyProtection="0"/>
    <xf numFmtId="200" fontId="2" fillId="3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1" applyNumberFormat="0" applyAlignment="0" applyProtection="0"/>
    <xf numFmtId="10" fontId="5" fillId="32" borderId="6" applyNumberFormat="0" applyBorder="0" applyAlignment="0" applyProtection="0"/>
    <xf numFmtId="38" fontId="12" fillId="0" borderId="0">
      <alignment/>
      <protection/>
    </xf>
    <xf numFmtId="38" fontId="13" fillId="0" borderId="0">
      <alignment/>
      <protection/>
    </xf>
    <xf numFmtId="38" fontId="14" fillId="0" borderId="0">
      <alignment/>
      <protection/>
    </xf>
    <xf numFmtId="38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7" applyNumberFormat="0" applyFill="0" applyAlignment="0" applyProtection="0"/>
    <xf numFmtId="0" fontId="55" fillId="33" borderId="0" applyNumberFormat="0" applyBorder="0" applyAlignment="0" applyProtection="0"/>
    <xf numFmtId="199" fontId="16" fillId="0" borderId="0">
      <alignment/>
      <protection/>
    </xf>
    <xf numFmtId="0" fontId="6" fillId="0" borderId="0">
      <alignment/>
      <protection/>
    </xf>
    <xf numFmtId="203" fontId="2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8" applyNumberFormat="0" applyFont="0" applyAlignment="0" applyProtection="0"/>
    <xf numFmtId="0" fontId="56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</cellStyleXfs>
  <cellXfs count="20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92" applyFont="1" applyAlignment="1">
      <alignment vertical="center"/>
      <protection/>
    </xf>
    <xf numFmtId="0" fontId="4" fillId="0" borderId="0" xfId="84" applyFont="1" applyAlignment="1">
      <alignment horizontal="centerContinuous" vertical="center"/>
      <protection/>
    </xf>
    <xf numFmtId="0" fontId="6" fillId="0" borderId="0" xfId="84" applyFont="1" applyAlignment="1">
      <alignment horizontal="centerContinuous" vertical="center"/>
      <protection/>
    </xf>
    <xf numFmtId="0" fontId="6" fillId="0" borderId="0" xfId="84" applyFont="1" applyFill="1" applyAlignment="1">
      <alignment horizontal="centerContinuous" vertical="center"/>
      <protection/>
    </xf>
    <xf numFmtId="0" fontId="6" fillId="0" borderId="0" xfId="84" applyFont="1" applyAlignment="1">
      <alignment vertical="center"/>
      <protection/>
    </xf>
    <xf numFmtId="0" fontId="4" fillId="0" borderId="0" xfId="84" applyFont="1" applyBorder="1" applyAlignment="1">
      <alignment horizontal="centerContinuous" vertical="center"/>
      <protection/>
    </xf>
    <xf numFmtId="0" fontId="6" fillId="0" borderId="0" xfId="84" applyFont="1" applyBorder="1" applyAlignment="1">
      <alignment horizontal="centerContinuous" vertical="center"/>
      <protection/>
    </xf>
    <xf numFmtId="0" fontId="6" fillId="0" borderId="0" xfId="84" applyFont="1" applyFill="1" applyBorder="1" applyAlignment="1">
      <alignment horizontal="centerContinuous" vertical="center"/>
      <protection/>
    </xf>
    <xf numFmtId="0" fontId="6" fillId="0" borderId="0" xfId="84" applyFont="1" applyBorder="1" applyAlignment="1">
      <alignment horizontal="center" vertical="center"/>
      <protection/>
    </xf>
    <xf numFmtId="0" fontId="4" fillId="0" borderId="0" xfId="84" applyFont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194" fontId="6" fillId="0" borderId="0" xfId="5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90" applyFont="1" applyFill="1" applyAlignment="1">
      <alignment vertical="center"/>
      <protection/>
    </xf>
    <xf numFmtId="0" fontId="6" fillId="0" borderId="0" xfId="90" applyFont="1" applyFill="1" applyBorder="1" applyAlignment="1">
      <alignment vertical="center"/>
      <protection/>
    </xf>
    <xf numFmtId="0" fontId="7" fillId="0" borderId="0" xfId="90" applyFont="1" applyFill="1" applyBorder="1" applyAlignment="1">
      <alignment horizontal="center" vertical="center"/>
      <protection/>
    </xf>
    <xf numFmtId="37" fontId="6" fillId="0" borderId="0" xfId="90" applyNumberFormat="1" applyFont="1" applyFill="1" applyBorder="1" applyAlignment="1">
      <alignment vertical="center"/>
      <protection/>
    </xf>
    <xf numFmtId="0" fontId="6" fillId="0" borderId="0" xfId="90" applyFont="1" applyFill="1" applyAlignment="1">
      <alignment vertical="center"/>
      <protection/>
    </xf>
    <xf numFmtId="0" fontId="4" fillId="0" borderId="0" xfId="90" applyFont="1" applyFill="1" applyBorder="1" applyAlignment="1">
      <alignment vertical="center"/>
      <protection/>
    </xf>
    <xf numFmtId="0" fontId="4" fillId="0" borderId="0" xfId="90" applyFont="1" applyFill="1" applyBorder="1" applyAlignment="1">
      <alignment horizontal="left" vertical="center"/>
      <protection/>
    </xf>
    <xf numFmtId="0" fontId="4" fillId="0" borderId="0" xfId="87" applyFont="1" applyFill="1" applyAlignment="1">
      <alignment vertical="center"/>
      <protection/>
    </xf>
    <xf numFmtId="37" fontId="6" fillId="0" borderId="0" xfId="90" applyNumberFormat="1" applyFont="1" applyFill="1" applyBorder="1" applyAlignment="1">
      <alignment horizontal="center" vertical="center"/>
      <protection/>
    </xf>
    <xf numFmtId="0" fontId="6" fillId="0" borderId="0" xfId="87" applyFont="1" applyFill="1" applyAlignment="1">
      <alignment vertical="center"/>
      <protection/>
    </xf>
    <xf numFmtId="0" fontId="6" fillId="0" borderId="0" xfId="90" applyFont="1" applyFill="1" applyAlignment="1">
      <alignment horizontal="center" vertical="center"/>
      <protection/>
    </xf>
    <xf numFmtId="0" fontId="4" fillId="0" borderId="0" xfId="90" applyFont="1" applyFill="1" applyAlignment="1">
      <alignment vertical="center"/>
      <protection/>
    </xf>
    <xf numFmtId="0" fontId="4" fillId="0" borderId="0" xfId="91" applyFont="1" applyFill="1" applyAlignment="1">
      <alignment vertical="center"/>
      <protection/>
    </xf>
    <xf numFmtId="0" fontId="6" fillId="0" borderId="0" xfId="90" applyFont="1" applyFill="1" applyAlignment="1">
      <alignment horizontal="centerContinuous" vertical="center"/>
      <protection/>
    </xf>
    <xf numFmtId="0" fontId="6" fillId="0" borderId="0" xfId="87" applyFont="1" applyFill="1" applyBorder="1" applyAlignment="1">
      <alignment horizontal="center" vertical="center"/>
      <protection/>
    </xf>
    <xf numFmtId="194" fontId="6" fillId="0" borderId="0" xfId="49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87" applyFont="1" applyFill="1" applyAlignment="1" quotePrefix="1">
      <alignment vertical="center"/>
      <protection/>
    </xf>
    <xf numFmtId="0" fontId="6" fillId="0" borderId="0" xfId="91" applyFont="1" applyFill="1" applyAlignment="1">
      <alignment vertical="center"/>
      <protection/>
    </xf>
    <xf numFmtId="202" fontId="6" fillId="0" borderId="0" xfId="81" applyNumberFormat="1" applyFont="1" applyFill="1" applyAlignment="1">
      <alignment horizontal="right"/>
      <protection/>
    </xf>
    <xf numFmtId="0" fontId="6" fillId="0" borderId="0" xfId="84" applyFont="1" applyAlignment="1">
      <alignment horizontal="center" vertical="center"/>
      <protection/>
    </xf>
    <xf numFmtId="0" fontId="6" fillId="0" borderId="0" xfId="86" applyFont="1" applyAlignment="1">
      <alignment horizontal="centerContinuous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84" applyFont="1" applyFill="1" applyBorder="1" applyAlignment="1">
      <alignment vertical="center"/>
      <protection/>
    </xf>
    <xf numFmtId="0" fontId="6" fillId="0" borderId="0" xfId="0" applyFont="1" applyAlignment="1" quotePrefix="1">
      <alignment horizontal="center"/>
    </xf>
    <xf numFmtId="0" fontId="6" fillId="0" borderId="0" xfId="84" applyFont="1" applyFill="1" applyBorder="1" applyAlignment="1">
      <alignment horizontal="center"/>
      <protection/>
    </xf>
    <xf numFmtId="0" fontId="6" fillId="0" borderId="0" xfId="84" applyFont="1" applyBorder="1" applyAlignment="1">
      <alignment horizontal="center"/>
      <protection/>
    </xf>
    <xf numFmtId="17" fontId="6" fillId="0" borderId="0" xfId="0" applyNumberFormat="1" applyFont="1" applyBorder="1" applyAlignment="1">
      <alignment horizontal="center"/>
    </xf>
    <xf numFmtId="17" fontId="6" fillId="0" borderId="0" xfId="84" applyNumberFormat="1" applyFont="1" applyFill="1" applyBorder="1" applyAlignment="1" quotePrefix="1">
      <alignment horizontal="center"/>
      <protection/>
    </xf>
    <xf numFmtId="17" fontId="6" fillId="0" borderId="0" xfId="84" applyNumberFormat="1" applyFont="1" applyBorder="1" applyAlignment="1">
      <alignment horizontal="center"/>
      <protection/>
    </xf>
    <xf numFmtId="17" fontId="6" fillId="0" borderId="0" xfId="84" applyNumberFormat="1" applyFont="1" applyBorder="1" applyAlignment="1">
      <alignment horizontal="center" vertical="center"/>
      <protection/>
    </xf>
    <xf numFmtId="17" fontId="6" fillId="0" borderId="11" xfId="84" applyNumberFormat="1" applyFont="1" applyBorder="1" applyAlignment="1">
      <alignment horizontal="center" vertical="center"/>
      <protection/>
    </xf>
    <xf numFmtId="0" fontId="6" fillId="0" borderId="0" xfId="84" applyFont="1" applyBorder="1" applyAlignment="1">
      <alignment vertical="center"/>
      <protection/>
    </xf>
    <xf numFmtId="17" fontId="6" fillId="0" borderId="0" xfId="0" applyNumberFormat="1" applyFont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/>
    </xf>
    <xf numFmtId="17" fontId="6" fillId="0" borderId="0" xfId="84" applyNumberFormat="1" applyFont="1" applyFill="1" applyBorder="1" applyAlignment="1" quotePrefix="1">
      <alignment horizontal="center" vertical="center"/>
      <protection/>
    </xf>
    <xf numFmtId="17" fontId="6" fillId="0" borderId="0" xfId="84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94" fontId="6" fillId="0" borderId="0" xfId="84" applyNumberFormat="1" applyFont="1" applyAlignment="1">
      <alignment vertical="center"/>
      <protection/>
    </xf>
    <xf numFmtId="194" fontId="6" fillId="0" borderId="0" xfId="49" applyNumberFormat="1" applyFont="1" applyAlignment="1">
      <alignment/>
    </xf>
    <xf numFmtId="0" fontId="6" fillId="0" borderId="0" xfId="0" applyFont="1" applyAlignment="1">
      <alignment vertical="center"/>
    </xf>
    <xf numFmtId="194" fontId="6" fillId="0" borderId="0" xfId="59" applyNumberFormat="1" applyFont="1" applyBorder="1" applyAlignment="1">
      <alignment vertical="center"/>
    </xf>
    <xf numFmtId="194" fontId="6" fillId="0" borderId="0" xfId="49" applyNumberFormat="1" applyFont="1" applyBorder="1" applyAlignment="1">
      <alignment/>
    </xf>
    <xf numFmtId="194" fontId="6" fillId="0" borderId="12" xfId="49" applyNumberFormat="1" applyFont="1" applyBorder="1" applyAlignment="1">
      <alignment/>
    </xf>
    <xf numFmtId="0" fontId="6" fillId="0" borderId="0" xfId="84" applyFont="1" applyFill="1" applyAlignment="1">
      <alignment vertical="center"/>
      <protection/>
    </xf>
    <xf numFmtId="0" fontId="23" fillId="0" borderId="0" xfId="0" applyFont="1" applyFill="1" applyAlignment="1">
      <alignment horizontal="left" vertical="center"/>
    </xf>
    <xf numFmtId="0" fontId="23" fillId="0" borderId="0" xfId="88" applyFont="1" applyFill="1" applyAlignment="1">
      <alignment horizontal="left" vertical="center"/>
      <protection/>
    </xf>
    <xf numFmtId="0" fontId="23" fillId="0" borderId="0" xfId="0" applyFont="1" applyFill="1" applyAlignment="1">
      <alignment vertical="center"/>
    </xf>
    <xf numFmtId="0" fontId="23" fillId="0" borderId="0" xfId="90" applyFont="1" applyFill="1" applyAlignment="1">
      <alignment horizontal="center" vertical="center"/>
      <protection/>
    </xf>
    <xf numFmtId="0" fontId="23" fillId="0" borderId="0" xfId="91" applyFont="1" applyFill="1" applyAlignment="1">
      <alignment horizontal="left" vertical="center"/>
      <protection/>
    </xf>
    <xf numFmtId="0" fontId="23" fillId="0" borderId="0" xfId="85" applyFont="1" applyFill="1" applyAlignment="1">
      <alignment horizontal="left" vertical="center"/>
      <protection/>
    </xf>
    <xf numFmtId="0" fontId="23" fillId="0" borderId="0" xfId="92" applyFont="1" applyAlignment="1">
      <alignment vertical="center"/>
      <protection/>
    </xf>
    <xf numFmtId="0" fontId="23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87" applyFont="1" applyFill="1" applyAlignment="1" quotePrefix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202" fontId="6" fillId="0" borderId="0" xfId="81" applyNumberFormat="1" applyFont="1" applyFill="1" applyAlignment="1">
      <alignment horizontal="right" vertical="center"/>
      <protection/>
    </xf>
    <xf numFmtId="0" fontId="6" fillId="0" borderId="0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87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vertical="center"/>
    </xf>
    <xf numFmtId="0" fontId="19" fillId="0" borderId="0" xfId="90" applyFont="1" applyFill="1" applyBorder="1" applyAlignment="1">
      <alignment horizontal="centerContinuous" vertical="center"/>
      <protection/>
    </xf>
    <xf numFmtId="37" fontId="6" fillId="0" borderId="0" xfId="90" applyNumberFormat="1" applyFont="1" applyFill="1" applyBorder="1" applyAlignment="1" quotePrefix="1">
      <alignment horizontal="center" vertical="center"/>
      <protection/>
    </xf>
    <xf numFmtId="37" fontId="6" fillId="0" borderId="0" xfId="90" applyNumberFormat="1" applyFont="1" applyFill="1" applyAlignment="1" quotePrefix="1">
      <alignment horizontal="center" vertical="center"/>
      <protection/>
    </xf>
    <xf numFmtId="0" fontId="20" fillId="0" borderId="0" xfId="90" applyFont="1" applyFill="1" applyBorder="1" applyAlignment="1">
      <alignment horizontal="center" vertical="center"/>
      <protection/>
    </xf>
    <xf numFmtId="194" fontId="20" fillId="0" borderId="0" xfId="90" applyNumberFormat="1" applyFont="1" applyFill="1" applyBorder="1" applyAlignment="1">
      <alignment horizontal="center" vertical="center"/>
      <protection/>
    </xf>
    <xf numFmtId="194" fontId="6" fillId="0" borderId="0" xfId="90" applyNumberFormat="1" applyFont="1" applyFill="1" applyAlignment="1">
      <alignment vertical="center"/>
      <protection/>
    </xf>
    <xf numFmtId="194" fontId="6" fillId="0" borderId="0" xfId="49" applyNumberFormat="1" applyFont="1" applyFill="1" applyBorder="1" applyAlignment="1">
      <alignment vertical="center"/>
    </xf>
    <xf numFmtId="194" fontId="6" fillId="0" borderId="0" xfId="49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0" fillId="0" borderId="0" xfId="90" applyFont="1" applyFill="1" applyBorder="1" applyAlignment="1">
      <alignment horizontal="centerContinuous" vertical="center"/>
      <protection/>
    </xf>
    <xf numFmtId="194" fontId="6" fillId="0" borderId="0" xfId="90" applyNumberFormat="1" applyFont="1" applyFill="1" applyAlignment="1" quotePrefix="1">
      <alignment horizontal="center" vertical="center"/>
      <protection/>
    </xf>
    <xf numFmtId="194" fontId="6" fillId="0" borderId="0" xfId="49" applyNumberFormat="1" applyFont="1" applyFill="1" applyBorder="1" applyAlignment="1" quotePrefix="1">
      <alignment horizontal="center" vertical="center"/>
    </xf>
    <xf numFmtId="194" fontId="6" fillId="0" borderId="0" xfId="49" applyNumberFormat="1" applyFont="1" applyFill="1" applyAlignment="1" quotePrefix="1">
      <alignment horizontal="center" vertical="center"/>
    </xf>
    <xf numFmtId="0" fontId="6" fillId="0" borderId="0" xfId="89" applyFont="1" applyFill="1" applyAlignment="1">
      <alignment vertical="center"/>
      <protection/>
    </xf>
    <xf numFmtId="37" fontId="6" fillId="0" borderId="0" xfId="90" applyNumberFormat="1" applyFont="1" applyFill="1" applyAlignment="1">
      <alignment horizontal="center" vertical="center"/>
      <protection/>
    </xf>
    <xf numFmtId="194" fontId="6" fillId="0" borderId="0" xfId="90" applyNumberFormat="1" applyFont="1" applyFill="1" applyAlignment="1">
      <alignment horizontal="center" vertical="center"/>
      <protection/>
    </xf>
    <xf numFmtId="0" fontId="6" fillId="0" borderId="0" xfId="90" applyFont="1" applyFill="1" applyBorder="1" applyAlignment="1">
      <alignment horizontal="center" vertical="center"/>
      <protection/>
    </xf>
    <xf numFmtId="194" fontId="6" fillId="0" borderId="0" xfId="90" applyNumberFormat="1" applyFont="1" applyFill="1" applyBorder="1" applyAlignment="1">
      <alignment horizontal="center" vertical="center"/>
      <protection/>
    </xf>
    <xf numFmtId="194" fontId="6" fillId="0" borderId="13" xfId="90" applyNumberFormat="1" applyFont="1" applyFill="1" applyBorder="1" applyAlignment="1">
      <alignment horizontal="center" vertical="center"/>
      <protection/>
    </xf>
    <xf numFmtId="194" fontId="6" fillId="0" borderId="13" xfId="49" applyNumberFormat="1" applyFont="1" applyFill="1" applyBorder="1" applyAlignment="1">
      <alignment vertical="center"/>
    </xf>
    <xf numFmtId="0" fontId="6" fillId="0" borderId="0" xfId="90" applyFont="1" applyFill="1" applyBorder="1" applyAlignment="1">
      <alignment horizontal="centerContinuous" vertical="center"/>
      <protection/>
    </xf>
    <xf numFmtId="0" fontId="6" fillId="0" borderId="0" xfId="90" applyFont="1" applyFill="1" applyBorder="1" applyAlignment="1">
      <alignment horizontal="left" vertical="center"/>
      <protection/>
    </xf>
    <xf numFmtId="194" fontId="6" fillId="0" borderId="0" xfId="90" applyNumberFormat="1" applyFont="1" applyFill="1" applyBorder="1" applyAlignment="1">
      <alignment vertical="center"/>
      <protection/>
    </xf>
    <xf numFmtId="0" fontId="6" fillId="0" borderId="0" xfId="92" applyFont="1" applyFill="1" applyAlignment="1">
      <alignment vertical="center"/>
      <protection/>
    </xf>
    <xf numFmtId="0" fontId="19" fillId="0" borderId="0" xfId="90" applyFont="1" applyFill="1" applyBorder="1" applyAlignment="1">
      <alignment vertical="center"/>
      <protection/>
    </xf>
    <xf numFmtId="194" fontId="6" fillId="0" borderId="13" xfId="90" applyNumberFormat="1" applyFont="1" applyFill="1" applyBorder="1" applyAlignment="1">
      <alignment vertical="center"/>
      <protection/>
    </xf>
    <xf numFmtId="0" fontId="4" fillId="0" borderId="0" xfId="89" applyFont="1" applyFill="1" applyAlignment="1">
      <alignment vertical="center"/>
      <protection/>
    </xf>
    <xf numFmtId="0" fontId="20" fillId="0" borderId="0" xfId="90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vertical="center"/>
    </xf>
    <xf numFmtId="0" fontId="6" fillId="0" borderId="0" xfId="90" applyFont="1" applyFill="1" applyBorder="1" applyAlignment="1" quotePrefix="1">
      <alignment horizontal="center" vertical="center"/>
      <protection/>
    </xf>
    <xf numFmtId="194" fontId="6" fillId="0" borderId="14" xfId="59" applyNumberFormat="1" applyFont="1" applyFill="1" applyBorder="1" applyAlignment="1">
      <alignment horizontal="center" vertical="center"/>
    </xf>
    <xf numFmtId="0" fontId="4" fillId="0" borderId="0" xfId="92" applyFont="1" applyFill="1" applyAlignment="1">
      <alignment vertical="center"/>
      <protection/>
    </xf>
    <xf numFmtId="194" fontId="6" fillId="0" borderId="11" xfId="59" applyNumberFormat="1" applyFont="1" applyFill="1" applyBorder="1" applyAlignment="1">
      <alignment horizontal="center" vertical="center"/>
    </xf>
    <xf numFmtId="194" fontId="6" fillId="0" borderId="15" xfId="49" applyNumberFormat="1" applyFont="1" applyFill="1" applyBorder="1" applyAlignment="1">
      <alignment vertical="center"/>
    </xf>
    <xf numFmtId="194" fontId="20" fillId="0" borderId="0" xfId="90" applyNumberFormat="1" applyFont="1" applyFill="1" applyBorder="1" applyAlignment="1">
      <alignment vertical="center"/>
      <protection/>
    </xf>
    <xf numFmtId="194" fontId="6" fillId="0" borderId="12" xfId="59" applyNumberFormat="1" applyFont="1" applyFill="1" applyBorder="1" applyAlignment="1">
      <alignment horizontal="center" vertical="center"/>
    </xf>
    <xf numFmtId="194" fontId="6" fillId="0" borderId="15" xfId="59" applyNumberFormat="1" applyFont="1" applyFill="1" applyBorder="1" applyAlignment="1">
      <alignment horizontal="center" vertical="center"/>
    </xf>
    <xf numFmtId="202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94" fontId="6" fillId="0" borderId="0" xfId="49" applyNumberFormat="1" applyFont="1" applyFill="1" applyAlignment="1">
      <alignment horizontal="center" vertical="center"/>
    </xf>
    <xf numFmtId="194" fontId="6" fillId="0" borderId="0" xfId="90" applyNumberFormat="1" applyFont="1" applyFill="1" applyBorder="1" applyAlignment="1" quotePrefix="1">
      <alignment horizontal="center" vertical="center"/>
      <protection/>
    </xf>
    <xf numFmtId="194" fontId="6" fillId="0" borderId="11" xfId="90" applyNumberFormat="1" applyFont="1" applyFill="1" applyBorder="1" applyAlignment="1">
      <alignment vertical="center"/>
      <protection/>
    </xf>
    <xf numFmtId="0" fontId="3" fillId="0" borderId="0" xfId="90" applyFont="1" applyFill="1" applyBorder="1" applyAlignment="1">
      <alignment vertical="center"/>
      <protection/>
    </xf>
    <xf numFmtId="0" fontId="18" fillId="0" borderId="0" xfId="90" applyFont="1" applyFill="1" applyBorder="1" applyAlignment="1">
      <alignment horizontal="center" vertical="center"/>
      <protection/>
    </xf>
    <xf numFmtId="193" fontId="6" fillId="0" borderId="0" xfId="90" applyNumberFormat="1" applyFont="1" applyFill="1" applyBorder="1" applyAlignment="1">
      <alignment horizontal="center" vertical="center"/>
      <protection/>
    </xf>
    <xf numFmtId="17" fontId="6" fillId="0" borderId="0" xfId="90" applyNumberFormat="1" applyFont="1" applyFill="1" applyBorder="1" applyAlignment="1">
      <alignment horizontal="center" vertical="center"/>
      <protection/>
    </xf>
    <xf numFmtId="0" fontId="7" fillId="0" borderId="0" xfId="90" applyFont="1" applyFill="1" applyAlignment="1">
      <alignment horizontal="center" vertical="center"/>
      <protection/>
    </xf>
    <xf numFmtId="49" fontId="6" fillId="0" borderId="0" xfId="90" applyNumberFormat="1" applyFont="1" applyFill="1" applyAlignment="1">
      <alignment horizontal="center" vertical="center"/>
      <protection/>
    </xf>
    <xf numFmtId="19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94" fontId="6" fillId="0" borderId="0" xfId="0" applyNumberFormat="1" applyFont="1" applyFill="1" applyBorder="1" applyAlignment="1">
      <alignment horizontal="center" vertical="center"/>
    </xf>
    <xf numFmtId="194" fontId="6" fillId="0" borderId="13" xfId="59" applyNumberFormat="1" applyFont="1" applyFill="1" applyBorder="1" applyAlignment="1">
      <alignment horizontal="center" vertical="center"/>
    </xf>
    <xf numFmtId="0" fontId="60" fillId="0" borderId="0" xfId="90" applyFont="1" applyFill="1" applyAlignment="1">
      <alignment vertical="center"/>
      <protection/>
    </xf>
    <xf numFmtId="194" fontId="60" fillId="0" borderId="0" xfId="59" applyNumberFormat="1" applyFont="1" applyFill="1" applyBorder="1" applyAlignment="1">
      <alignment horizontal="center" vertical="center"/>
    </xf>
    <xf numFmtId="0" fontId="23" fillId="0" borderId="0" xfId="90" applyFont="1" applyFill="1" applyAlignment="1">
      <alignment horizontal="centerContinuous" vertical="center"/>
      <protection/>
    </xf>
    <xf numFmtId="0" fontId="6" fillId="0" borderId="0" xfId="90" applyFont="1" applyFill="1" applyAlignment="1" quotePrefix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61" fillId="0" borderId="0" xfId="90" applyFont="1" applyFill="1" applyAlignment="1">
      <alignment vertical="center"/>
      <protection/>
    </xf>
    <xf numFmtId="37" fontId="61" fillId="0" borderId="0" xfId="90" applyNumberFormat="1" applyFont="1" applyFill="1" applyAlignment="1">
      <alignment horizontal="center" vertical="center"/>
      <protection/>
    </xf>
    <xf numFmtId="194" fontId="61" fillId="0" borderId="0" xfId="59" applyNumberFormat="1" applyFont="1" applyFill="1" applyBorder="1" applyAlignment="1">
      <alignment horizontal="center" vertical="center"/>
    </xf>
    <xf numFmtId="0" fontId="23" fillId="0" borderId="0" xfId="81" applyFont="1" applyFill="1" applyAlignment="1">
      <alignment vertical="center"/>
      <protection/>
    </xf>
    <xf numFmtId="0" fontId="4" fillId="0" borderId="0" xfId="103" applyFont="1" applyFill="1" applyAlignment="1">
      <alignment vertical="center"/>
      <protection/>
    </xf>
    <xf numFmtId="202" fontId="6" fillId="0" borderId="0" xfId="81" applyNumberFormat="1" applyFont="1" applyFill="1" applyBorder="1" applyAlignment="1">
      <alignment vertical="center"/>
      <protection/>
    </xf>
    <xf numFmtId="0" fontId="6" fillId="0" borderId="0" xfId="103" applyFont="1" applyFill="1" applyAlignment="1">
      <alignment vertical="center"/>
      <protection/>
    </xf>
    <xf numFmtId="0" fontId="4" fillId="0" borderId="0" xfId="83" applyFont="1" applyFill="1" applyAlignment="1">
      <alignment vertical="center"/>
      <protection/>
    </xf>
    <xf numFmtId="202" fontId="6" fillId="0" borderId="12" xfId="81" applyNumberFormat="1" applyFont="1" applyFill="1" applyBorder="1" applyAlignment="1">
      <alignment vertical="center"/>
      <protection/>
    </xf>
    <xf numFmtId="194" fontId="6" fillId="0" borderId="11" xfId="49" applyNumberFormat="1" applyFont="1" applyFill="1" applyBorder="1" applyAlignment="1">
      <alignment vertical="center"/>
    </xf>
    <xf numFmtId="202" fontId="6" fillId="0" borderId="15" xfId="81" applyNumberFormat="1" applyFont="1" applyFill="1" applyBorder="1" applyAlignment="1">
      <alignment vertical="center"/>
      <protection/>
    </xf>
    <xf numFmtId="0" fontId="6" fillId="0" borderId="0" xfId="90" applyFont="1" applyFill="1" applyAlignment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90" applyFont="1" applyFill="1" applyBorder="1" applyAlignment="1">
      <alignment horizontal="center" vertical="center"/>
      <protection/>
    </xf>
    <xf numFmtId="37" fontId="6" fillId="0" borderId="0" xfId="90" applyNumberFormat="1" applyFont="1" applyFill="1" applyAlignment="1">
      <alignment vertical="center"/>
      <protection/>
    </xf>
    <xf numFmtId="0" fontId="6" fillId="0" borderId="13" xfId="87" applyFont="1" applyFill="1" applyBorder="1" applyAlignment="1">
      <alignment horizontal="center" vertical="center"/>
      <protection/>
    </xf>
    <xf numFmtId="194" fontId="20" fillId="0" borderId="0" xfId="59" applyNumberFormat="1" applyFont="1" applyFill="1" applyBorder="1" applyAlignment="1">
      <alignment horizontal="center" vertical="center"/>
    </xf>
    <xf numFmtId="194" fontId="6" fillId="0" borderId="14" xfId="49" applyNumberFormat="1" applyFont="1" applyFill="1" applyBorder="1" applyAlignment="1">
      <alignment vertical="center"/>
    </xf>
    <xf numFmtId="0" fontId="6" fillId="0" borderId="11" xfId="90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191" fontId="6" fillId="0" borderId="0" xfId="49" applyFont="1" applyFill="1" applyAlignment="1" quotePrefix="1">
      <alignment horizontal="center" vertical="center"/>
    </xf>
    <xf numFmtId="194" fontId="6" fillId="0" borderId="0" xfId="49" applyNumberFormat="1" applyFont="1" applyFill="1" applyAlignment="1">
      <alignment horizontal="right" vertical="center"/>
    </xf>
    <xf numFmtId="194" fontId="4" fillId="0" borderId="0" xfId="49" applyNumberFormat="1" applyFont="1" applyFill="1" applyAlignment="1">
      <alignment vertical="center"/>
    </xf>
    <xf numFmtId="194" fontId="6" fillId="0" borderId="12" xfId="49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2" fontId="6" fillId="0" borderId="0" xfId="0" applyNumberFormat="1" applyFont="1" applyFill="1" applyAlignment="1" quotePrefix="1">
      <alignment horizontal="center" vertical="center"/>
    </xf>
    <xf numFmtId="194" fontId="6" fillId="0" borderId="11" xfId="90" applyNumberFormat="1" applyFont="1" applyFill="1" applyBorder="1" applyAlignment="1" quotePrefix="1">
      <alignment horizontal="center" vertical="center"/>
      <protection/>
    </xf>
    <xf numFmtId="0" fontId="24" fillId="0" borderId="0" xfId="90" applyFont="1" applyFill="1" applyAlignment="1">
      <alignment vertical="center"/>
      <protection/>
    </xf>
    <xf numFmtId="0" fontId="4" fillId="0" borderId="0" xfId="85" applyFont="1" applyFill="1" applyAlignment="1">
      <alignment horizontal="left" vertical="center"/>
      <protection/>
    </xf>
    <xf numFmtId="192" fontId="6" fillId="0" borderId="0" xfId="0" applyNumberFormat="1" applyFont="1" applyFill="1" applyAlignment="1" quotePrefix="1">
      <alignment vertical="center"/>
    </xf>
    <xf numFmtId="194" fontId="6" fillId="0" borderId="0" xfId="49" applyNumberFormat="1" applyFont="1" applyFill="1" applyAlignment="1">
      <alignment vertical="top"/>
    </xf>
    <xf numFmtId="37" fontId="20" fillId="0" borderId="0" xfId="90" applyNumberFormat="1" applyFont="1" applyFill="1" applyAlignment="1">
      <alignment horizontal="center" vertical="center"/>
      <protection/>
    </xf>
    <xf numFmtId="0" fontId="24" fillId="0" borderId="0" xfId="90" applyFont="1" applyFill="1" applyAlignment="1">
      <alignment horizontal="center" vertical="center"/>
      <protection/>
    </xf>
    <xf numFmtId="0" fontId="24" fillId="0" borderId="0" xfId="90" applyFont="1" applyFill="1" applyAlignment="1">
      <alignment horizontal="centerContinuous" vertical="center"/>
      <protection/>
    </xf>
    <xf numFmtId="0" fontId="24" fillId="0" borderId="0" xfId="90" applyFont="1" applyFill="1" applyBorder="1" applyAlignment="1">
      <alignment horizontal="centerContinuous" vertical="center"/>
      <protection/>
    </xf>
    <xf numFmtId="0" fontId="24" fillId="0" borderId="0" xfId="90" applyFont="1" applyFill="1" applyBorder="1" applyAlignment="1">
      <alignment horizontal="center" vertical="center"/>
      <protection/>
    </xf>
    <xf numFmtId="0" fontId="4" fillId="0" borderId="0" xfId="0" applyFont="1" applyFill="1" applyAlignment="1" quotePrefix="1">
      <alignment vertical="center"/>
    </xf>
    <xf numFmtId="202" fontId="6" fillId="0" borderId="0" xfId="81" applyNumberFormat="1" applyFont="1" applyFill="1" applyAlignment="1">
      <alignment vertical="center"/>
      <protection/>
    </xf>
    <xf numFmtId="0" fontId="6" fillId="0" borderId="0" xfId="81" applyFont="1" applyFill="1" applyAlignment="1">
      <alignment vertical="center"/>
      <protection/>
    </xf>
    <xf numFmtId="194" fontId="6" fillId="0" borderId="11" xfId="49" applyNumberFormat="1" applyFont="1" applyFill="1" applyBorder="1" applyAlignment="1" quotePrefix="1">
      <alignment horizontal="center" vertical="center"/>
    </xf>
    <xf numFmtId="0" fontId="6" fillId="0" borderId="0" xfId="81" applyFont="1" applyFill="1" applyBorder="1" applyAlignment="1">
      <alignment vertical="center"/>
      <protection/>
    </xf>
    <xf numFmtId="0" fontId="15" fillId="0" borderId="0" xfId="81" applyFont="1" applyFill="1" applyAlignment="1">
      <alignment horizontal="center" vertical="center"/>
      <protection/>
    </xf>
    <xf numFmtId="0" fontId="24" fillId="0" borderId="0" xfId="81" applyFont="1" applyFill="1" applyAlignment="1">
      <alignment vertical="center"/>
      <protection/>
    </xf>
    <xf numFmtId="0" fontId="6" fillId="0" borderId="0" xfId="81" applyFont="1" applyFill="1" applyBorder="1" applyAlignment="1">
      <alignment horizontal="center" vertical="center"/>
      <protection/>
    </xf>
    <xf numFmtId="0" fontId="7" fillId="0" borderId="0" xfId="81" applyFont="1" applyFill="1" applyBorder="1" applyAlignment="1">
      <alignment horizontal="center" vertical="center"/>
      <protection/>
    </xf>
    <xf numFmtId="0" fontId="4" fillId="0" borderId="0" xfId="81" applyFont="1" applyFill="1" applyAlignment="1">
      <alignment horizontal="center" vertical="center"/>
      <protection/>
    </xf>
    <xf numFmtId="0" fontId="6" fillId="0" borderId="0" xfId="81" applyFont="1" applyFill="1" applyAlignment="1">
      <alignment horizontal="center" vertical="center"/>
      <protection/>
    </xf>
    <xf numFmtId="0" fontId="7" fillId="0" borderId="0" xfId="81" applyFont="1" applyFill="1" applyAlignment="1">
      <alignment horizontal="center" vertical="center"/>
      <protection/>
    </xf>
    <xf numFmtId="0" fontId="7" fillId="0" borderId="14" xfId="81" applyFont="1" applyFill="1" applyBorder="1" applyAlignment="1">
      <alignment horizontal="center" vertical="center"/>
      <protection/>
    </xf>
    <xf numFmtId="0" fontId="4" fillId="0" borderId="0" xfId="81" applyFont="1" applyFill="1" applyBorder="1" applyAlignment="1">
      <alignment horizontal="center" vertical="center"/>
      <protection/>
    </xf>
    <xf numFmtId="0" fontId="6" fillId="0" borderId="11" xfId="81" applyFont="1" applyFill="1" applyBorder="1" applyAlignment="1">
      <alignment horizontal="center" vertical="center"/>
      <protection/>
    </xf>
    <xf numFmtId="0" fontId="6" fillId="0" borderId="14" xfId="81" applyFont="1" applyFill="1" applyBorder="1" applyAlignment="1">
      <alignment horizontal="center" vertical="center"/>
      <protection/>
    </xf>
    <xf numFmtId="0" fontId="6" fillId="0" borderId="0" xfId="0" applyFont="1" applyFill="1" applyAlignment="1" quotePrefix="1">
      <alignment horizontal="center"/>
    </xf>
    <xf numFmtId="0" fontId="6" fillId="0" borderId="11" xfId="0" applyFont="1" applyFill="1" applyBorder="1" applyAlignment="1">
      <alignment horizontal="center"/>
    </xf>
    <xf numFmtId="0" fontId="18" fillId="0" borderId="0" xfId="81" applyFont="1" applyFill="1" applyBorder="1" applyAlignment="1">
      <alignment horizontal="center" vertical="center"/>
      <protection/>
    </xf>
    <xf numFmtId="205" fontId="6" fillId="0" borderId="15" xfId="49" applyNumberFormat="1" applyFont="1" applyFill="1" applyBorder="1" applyAlignment="1">
      <alignment vertical="center"/>
    </xf>
    <xf numFmtId="194" fontId="6" fillId="0" borderId="0" xfId="49" applyNumberFormat="1" applyFont="1" applyFill="1" applyBorder="1" applyAlignment="1">
      <alignment vertical="top"/>
    </xf>
    <xf numFmtId="0" fontId="6" fillId="0" borderId="0" xfId="90" applyFont="1" applyFill="1" applyAlignment="1">
      <alignment vertical="top"/>
      <protection/>
    </xf>
    <xf numFmtId="194" fontId="6" fillId="0" borderId="15" xfId="49" applyNumberFormat="1" applyFont="1" applyFill="1" applyBorder="1" applyAlignment="1">
      <alignment vertical="top"/>
    </xf>
    <xf numFmtId="192" fontId="6" fillId="0" borderId="0" xfId="0" applyNumberFormat="1" applyFont="1" applyFill="1" applyBorder="1" applyAlignment="1">
      <alignment horizontal="center" vertical="center"/>
    </xf>
    <xf numFmtId="202" fontId="6" fillId="0" borderId="14" xfId="0" applyNumberFormat="1" applyFont="1" applyFill="1" applyBorder="1" applyAlignment="1">
      <alignment horizontal="center" vertical="center"/>
    </xf>
    <xf numFmtId="192" fontId="6" fillId="0" borderId="0" xfId="0" applyNumberFormat="1" applyFont="1" applyFill="1" applyAlignment="1" quotePrefix="1">
      <alignment horizontal="center" vertical="center"/>
    </xf>
    <xf numFmtId="202" fontId="6" fillId="0" borderId="11" xfId="0" applyNumberFormat="1" applyFont="1" applyFill="1" applyBorder="1" applyAlignment="1">
      <alignment horizontal="center" vertical="center"/>
    </xf>
    <xf numFmtId="192" fontId="6" fillId="0" borderId="14" xfId="0" applyNumberFormat="1" applyFont="1" applyFill="1" applyBorder="1" applyAlignment="1">
      <alignment horizontal="center" vertical="center"/>
    </xf>
    <xf numFmtId="192" fontId="6" fillId="0" borderId="11" xfId="0" applyNumberFormat="1" applyFont="1" applyFill="1" applyBorder="1" applyAlignment="1">
      <alignment horizontal="center" vertical="center"/>
    </xf>
    <xf numFmtId="202" fontId="6" fillId="0" borderId="0" xfId="0" applyNumberFormat="1" applyFont="1" applyFill="1" applyBorder="1" applyAlignment="1">
      <alignment horizontal="center" vertical="center"/>
    </xf>
    <xf numFmtId="0" fontId="6" fillId="0" borderId="11" xfId="8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3" xfId="84" applyFont="1" applyFill="1" applyBorder="1" applyAlignment="1">
      <alignment horizontal="center" vertical="center"/>
      <protection/>
    </xf>
  </cellXfs>
  <cellStyles count="91">
    <cellStyle name="Normal" xfId="0"/>
    <cellStyle name="?????????????????" xfId="15"/>
    <cellStyle name="????????????????? [0]_MOGAS97" xfId="16"/>
    <cellStyle name="??????????????????? [0]_MOGAS97" xfId="17"/>
    <cellStyle name="???????????????????_MOGAS97" xfId="18"/>
    <cellStyle name="?????????????????_MOGAS97" xfId="19"/>
    <cellStyle name="????_C2+C3+POLY" xfId="20"/>
    <cellStyle name="??_VERA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" xfId="58"/>
    <cellStyle name="Comma_T-59-Q1" xfId="59"/>
    <cellStyle name="Currency" xfId="60"/>
    <cellStyle name="Currency [0]" xfId="61"/>
    <cellStyle name="Explanatory Text" xfId="62"/>
    <cellStyle name="Format Number Column" xfId="63"/>
    <cellStyle name="Good" xfId="64"/>
    <cellStyle name="Grey" xfId="65"/>
    <cellStyle name="Heading 1" xfId="66"/>
    <cellStyle name="Heading 2" xfId="67"/>
    <cellStyle name="Heading 3" xfId="68"/>
    <cellStyle name="Heading 4" xfId="69"/>
    <cellStyle name="Input" xfId="70"/>
    <cellStyle name="Input [yellow]" xfId="71"/>
    <cellStyle name="KPMG Heading 1" xfId="72"/>
    <cellStyle name="KPMG Heading 2" xfId="73"/>
    <cellStyle name="KPMG Heading 3" xfId="74"/>
    <cellStyle name="KPMG Heading 4" xfId="75"/>
    <cellStyle name="KPMG Normal" xfId="76"/>
    <cellStyle name="KPMG Normal Text" xfId="77"/>
    <cellStyle name="Linked Cell" xfId="78"/>
    <cellStyle name="Neutral" xfId="79"/>
    <cellStyle name="Normal - Style1" xfId="80"/>
    <cellStyle name="Normal 2" xfId="81"/>
    <cellStyle name="Normal 3" xfId="82"/>
    <cellStyle name="Normal_mic007a071c-06t-1 Rev 6" xfId="83"/>
    <cellStyle name="Normal_T-59-Q1_PPM_FS_BS_06.30.08_E" xfId="84"/>
    <cellStyle name="Normal_T-87" xfId="85"/>
    <cellStyle name="Normal_T-87_PPM_FS_BS_06.30.08_E" xfId="86"/>
    <cellStyle name="Normal_T-87-Q1" xfId="87"/>
    <cellStyle name="Normal_T-87-Q1 2" xfId="88"/>
    <cellStyle name="Normal_T-87-Q1_PPM_FS_BS_06.30.08_E" xfId="89"/>
    <cellStyle name="Normal_T-87-Q3" xfId="90"/>
    <cellStyle name="Normal_T-87-Q3 2" xfId="91"/>
    <cellStyle name="Normal_T-87-Q3_PPM_FS_BS_06.30.08_E" xfId="92"/>
    <cellStyle name="Note" xfId="93"/>
    <cellStyle name="Output" xfId="94"/>
    <cellStyle name="Percent" xfId="95"/>
    <cellStyle name="Percent [2]" xfId="96"/>
    <cellStyle name="PLAN" xfId="97"/>
    <cellStyle name="Title" xfId="98"/>
    <cellStyle name="Total" xfId="99"/>
    <cellStyle name="Warning Text" xfId="100"/>
    <cellStyle name="เชื่อมโยงหลายมิติ" xfId="101"/>
    <cellStyle name="ตามการเชื่อมโยงหลายมิติ" xfId="102"/>
    <cellStyle name="ปกติ 2" xfId="103"/>
    <cellStyle name="ปกติ 3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\mr_network\My%20Document%20Khun\MY%20JOBS\01%20Porn%20Prom%20Metal\Quarter%201%202006\data17%20-%20&#3617;&#3640;&#3585;\Q3\working%20paper%20cash%20flow%20PPM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cash flow 1"/>
      <sheetName val="cash flow 2"/>
      <sheetName val="งบการเงิน"/>
      <sheetName val="งบcash flow"/>
    </sheetNames>
    <sheetDataSet>
      <sheetData sheetId="2">
        <row r="15">
          <cell r="H15">
            <v>123077272.61000001</v>
          </cell>
        </row>
        <row r="51">
          <cell r="H51">
            <v>153744.32000000007</v>
          </cell>
        </row>
        <row r="58">
          <cell r="H58">
            <v>4175319.2300000004</v>
          </cell>
        </row>
        <row r="66">
          <cell r="H66">
            <v>92426.18</v>
          </cell>
        </row>
        <row r="91">
          <cell r="H91">
            <v>32572705.090000004</v>
          </cell>
        </row>
        <row r="108">
          <cell r="H108">
            <v>7546099.140000001</v>
          </cell>
        </row>
        <row r="118">
          <cell r="H118">
            <v>3008005.5</v>
          </cell>
        </row>
        <row r="129">
          <cell r="H129">
            <v>-2927820.86</v>
          </cell>
        </row>
      </sheetData>
      <sheetData sheetId="3">
        <row r="30">
          <cell r="G30">
            <v>6026409.97</v>
          </cell>
        </row>
        <row r="56">
          <cell r="G56">
            <v>3896283.69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zoomScale="124" zoomScaleNormal="124" zoomScaleSheetLayoutView="100" zoomScalePageLayoutView="0" workbookViewId="0" topLeftCell="A25">
      <selection activeCell="H25" sqref="H25"/>
    </sheetView>
  </sheetViews>
  <sheetFormatPr defaultColWidth="9.140625" defaultRowHeight="18" customHeight="1"/>
  <cols>
    <col min="1" max="4" width="1.7109375" style="19" customWidth="1"/>
    <col min="5" max="6" width="13.57421875" style="19" customWidth="1"/>
    <col min="7" max="7" width="1.28515625" style="19" customWidth="1"/>
    <col min="8" max="8" width="5.7109375" style="19" customWidth="1"/>
    <col min="9" max="9" width="1.28515625" style="19" customWidth="1"/>
    <col min="10" max="10" width="16.421875" style="19" customWidth="1"/>
    <col min="11" max="11" width="1.28515625" style="19" customWidth="1"/>
    <col min="12" max="12" width="16.421875" style="19" customWidth="1"/>
    <col min="13" max="13" width="1.28515625" style="19" customWidth="1"/>
    <col min="14" max="14" width="16.421875" style="19" customWidth="1"/>
    <col min="15" max="15" width="1.28515625" style="19" customWidth="1"/>
    <col min="16" max="16" width="16.421875" style="19" customWidth="1"/>
    <col min="17" max="16384" width="9.140625" style="19" customWidth="1"/>
  </cols>
  <sheetData>
    <row r="1" spans="1:16" s="165" customFormat="1" ht="18" customHeight="1">
      <c r="A1" s="61" t="s">
        <v>121</v>
      </c>
      <c r="B1" s="64"/>
      <c r="C1" s="64"/>
      <c r="D1" s="64"/>
      <c r="E1" s="64"/>
      <c r="F1" s="64"/>
      <c r="G1" s="64"/>
      <c r="H1" s="170"/>
      <c r="I1" s="170"/>
      <c r="J1" s="170"/>
      <c r="K1" s="170"/>
      <c r="L1" s="170"/>
      <c r="N1" s="170"/>
      <c r="O1" s="170"/>
      <c r="P1" s="170"/>
    </row>
    <row r="2" spans="1:9" s="165" customFormat="1" ht="18" customHeight="1">
      <c r="A2" s="65" t="s">
        <v>69</v>
      </c>
      <c r="B2" s="133"/>
      <c r="C2" s="133"/>
      <c r="D2" s="133"/>
      <c r="E2" s="133"/>
      <c r="F2" s="133"/>
      <c r="G2" s="133"/>
      <c r="H2" s="171"/>
      <c r="I2" s="171"/>
    </row>
    <row r="3" spans="1:9" s="165" customFormat="1" ht="18" customHeight="1">
      <c r="A3" s="63" t="s">
        <v>183</v>
      </c>
      <c r="B3" s="66"/>
      <c r="C3" s="66"/>
      <c r="D3" s="66"/>
      <c r="E3" s="66"/>
      <c r="F3" s="66"/>
      <c r="G3" s="66"/>
      <c r="H3" s="66"/>
      <c r="I3" s="66"/>
    </row>
    <row r="4" spans="10:16" ht="18" customHeight="1">
      <c r="J4" s="16"/>
      <c r="K4" s="16"/>
      <c r="L4" s="16"/>
      <c r="N4" s="16"/>
      <c r="O4" s="16"/>
      <c r="P4" s="16"/>
    </row>
    <row r="5" ht="18" customHeight="1">
      <c r="A5" s="22" t="s">
        <v>0</v>
      </c>
    </row>
    <row r="6" spans="10:16" ht="18" customHeight="1">
      <c r="J6" s="167"/>
      <c r="K6" s="167"/>
      <c r="L6" s="167"/>
      <c r="N6" s="167"/>
      <c r="O6" s="167"/>
      <c r="P6" s="167"/>
    </row>
    <row r="7" spans="10:16" ht="18" customHeight="1">
      <c r="J7" s="197" t="s">
        <v>88</v>
      </c>
      <c r="K7" s="197"/>
      <c r="L7" s="197"/>
      <c r="M7" s="197"/>
      <c r="N7" s="197"/>
      <c r="O7" s="197"/>
      <c r="P7" s="197"/>
    </row>
    <row r="8" spans="10:16" ht="18" customHeight="1">
      <c r="J8" s="198" t="s">
        <v>97</v>
      </c>
      <c r="K8" s="198"/>
      <c r="L8" s="198"/>
      <c r="M8" s="116"/>
      <c r="N8" s="198" t="s">
        <v>98</v>
      </c>
      <c r="O8" s="198"/>
      <c r="P8" s="198"/>
    </row>
    <row r="9" spans="10:16" ht="18" customHeight="1">
      <c r="J9" s="200" t="s">
        <v>99</v>
      </c>
      <c r="K9" s="200"/>
      <c r="L9" s="200"/>
      <c r="M9" s="161"/>
      <c r="N9" s="200" t="s">
        <v>99</v>
      </c>
      <c r="O9" s="200"/>
      <c r="P9" s="200"/>
    </row>
    <row r="10" spans="10:16" ht="18" customHeight="1">
      <c r="J10" s="163" t="s">
        <v>184</v>
      </c>
      <c r="K10" s="95"/>
      <c r="L10" s="163" t="s">
        <v>141</v>
      </c>
      <c r="M10" s="16"/>
      <c r="N10" s="163" t="s">
        <v>184</v>
      </c>
      <c r="O10" s="95"/>
      <c r="P10" s="163" t="s">
        <v>141</v>
      </c>
    </row>
    <row r="11" spans="10:16" ht="18" customHeight="1">
      <c r="J11" s="71" t="s">
        <v>90</v>
      </c>
      <c r="K11" s="95"/>
      <c r="L11" s="163" t="s">
        <v>142</v>
      </c>
      <c r="N11" s="71" t="s">
        <v>90</v>
      </c>
      <c r="O11" s="95"/>
      <c r="P11" s="163" t="s">
        <v>142</v>
      </c>
    </row>
    <row r="12" spans="8:16" ht="18" customHeight="1">
      <c r="H12" s="76" t="s">
        <v>12</v>
      </c>
      <c r="J12" s="76" t="s">
        <v>91</v>
      </c>
      <c r="K12" s="23"/>
      <c r="L12" s="76" t="s">
        <v>169</v>
      </c>
      <c r="N12" s="76" t="s">
        <v>91</v>
      </c>
      <c r="O12" s="23"/>
      <c r="P12" s="76" t="s">
        <v>169</v>
      </c>
    </row>
    <row r="13" spans="8:16" ht="18" customHeight="1">
      <c r="H13" s="122"/>
      <c r="I13" s="122"/>
      <c r="J13" s="123"/>
      <c r="K13" s="16"/>
      <c r="L13" s="124"/>
      <c r="N13" s="123"/>
      <c r="O13" s="16"/>
      <c r="P13" s="124"/>
    </row>
    <row r="14" spans="1:16" ht="18" customHeight="1">
      <c r="A14" s="14" t="s">
        <v>1</v>
      </c>
      <c r="H14" s="125"/>
      <c r="I14" s="125"/>
      <c r="J14" s="93"/>
      <c r="K14" s="93"/>
      <c r="L14" s="93"/>
      <c r="N14" s="93"/>
      <c r="O14" s="93"/>
      <c r="P14" s="93"/>
    </row>
    <row r="15" spans="1:16" ht="18" customHeight="1">
      <c r="A15" s="87" t="s">
        <v>2</v>
      </c>
      <c r="H15" s="126"/>
      <c r="I15" s="126"/>
      <c r="J15" s="86">
        <v>15632</v>
      </c>
      <c r="K15" s="127"/>
      <c r="L15" s="86">
        <v>18061</v>
      </c>
      <c r="N15" s="86">
        <v>9645</v>
      </c>
      <c r="O15" s="127"/>
      <c r="P15" s="86">
        <v>14700</v>
      </c>
    </row>
    <row r="16" spans="1:16" ht="18" customHeight="1">
      <c r="A16" s="87" t="s">
        <v>68</v>
      </c>
      <c r="H16" s="126"/>
      <c r="I16" s="126"/>
      <c r="J16" s="86">
        <v>5</v>
      </c>
      <c r="K16" s="127"/>
      <c r="L16" s="86">
        <v>5</v>
      </c>
      <c r="N16" s="86">
        <v>5</v>
      </c>
      <c r="O16" s="127"/>
      <c r="P16" s="86">
        <v>5</v>
      </c>
    </row>
    <row r="17" spans="1:16" ht="18" customHeight="1">
      <c r="A17" s="87" t="s">
        <v>79</v>
      </c>
      <c r="B17" s="24"/>
      <c r="D17" s="24"/>
      <c r="E17" s="24"/>
      <c r="H17" s="93"/>
      <c r="I17" s="93"/>
      <c r="J17" s="86"/>
      <c r="K17" s="127"/>
      <c r="L17" s="86"/>
      <c r="N17" s="86"/>
      <c r="O17" s="127"/>
      <c r="P17" s="86"/>
    </row>
    <row r="18" spans="1:16" ht="18" customHeight="1">
      <c r="A18" s="87"/>
      <c r="B18" s="70" t="s">
        <v>5</v>
      </c>
      <c r="C18" s="19" t="s">
        <v>203</v>
      </c>
      <c r="D18" s="24"/>
      <c r="E18" s="24"/>
      <c r="H18" s="93" t="s">
        <v>176</v>
      </c>
      <c r="I18" s="93"/>
      <c r="J18" s="86">
        <v>0</v>
      </c>
      <c r="K18" s="127"/>
      <c r="L18" s="118">
        <v>0</v>
      </c>
      <c r="N18" s="86">
        <v>4648</v>
      </c>
      <c r="O18" s="127"/>
      <c r="P18" s="86">
        <v>2439</v>
      </c>
    </row>
    <row r="19" spans="1:16" ht="18" customHeight="1">
      <c r="A19" s="87"/>
      <c r="B19" s="70" t="s">
        <v>5</v>
      </c>
      <c r="C19" s="19" t="s">
        <v>128</v>
      </c>
      <c r="D19" s="24"/>
      <c r="E19" s="24"/>
      <c r="H19" s="93" t="s">
        <v>177</v>
      </c>
      <c r="I19" s="93"/>
      <c r="J19" s="86">
        <v>232863</v>
      </c>
      <c r="K19" s="127"/>
      <c r="L19" s="86">
        <v>248847</v>
      </c>
      <c r="N19" s="86">
        <v>224748</v>
      </c>
      <c r="O19" s="127"/>
      <c r="P19" s="86">
        <v>245838</v>
      </c>
    </row>
    <row r="20" spans="1:16" ht="18" customHeight="1">
      <c r="A20" s="128" t="s">
        <v>83</v>
      </c>
      <c r="B20" s="70"/>
      <c r="D20" s="24"/>
      <c r="E20" s="24"/>
      <c r="H20" s="93"/>
      <c r="I20" s="93"/>
      <c r="J20" s="168"/>
      <c r="K20" s="127"/>
      <c r="L20" s="86"/>
      <c r="N20" s="86"/>
      <c r="O20" s="127"/>
      <c r="P20" s="86"/>
    </row>
    <row r="21" spans="2:16" ht="18" customHeight="1">
      <c r="B21" s="24" t="s">
        <v>190</v>
      </c>
      <c r="D21" s="24"/>
      <c r="E21" s="24"/>
      <c r="H21" s="93"/>
      <c r="I21" s="93"/>
      <c r="J21" s="168">
        <v>0</v>
      </c>
      <c r="K21" s="129"/>
      <c r="L21" s="86">
        <v>445</v>
      </c>
      <c r="N21" s="86">
        <v>0</v>
      </c>
      <c r="O21" s="129"/>
      <c r="P21" s="86">
        <v>445</v>
      </c>
    </row>
    <row r="22" spans="1:15" ht="18" customHeight="1">
      <c r="A22" s="128" t="s">
        <v>100</v>
      </c>
      <c r="B22" s="24"/>
      <c r="D22" s="24"/>
      <c r="E22" s="24"/>
      <c r="H22" s="93"/>
      <c r="I22" s="93"/>
      <c r="J22" s="86"/>
      <c r="K22" s="129"/>
      <c r="N22" s="86"/>
      <c r="O22" s="129"/>
    </row>
    <row r="23" spans="1:16" ht="18" customHeight="1">
      <c r="A23" s="128"/>
      <c r="B23" s="24" t="s">
        <v>101</v>
      </c>
      <c r="D23" s="24"/>
      <c r="E23" s="24"/>
      <c r="H23" s="93">
        <v>3</v>
      </c>
      <c r="I23" s="93"/>
      <c r="J23" s="118">
        <v>0</v>
      </c>
      <c r="K23" s="129"/>
      <c r="L23" s="118">
        <v>0</v>
      </c>
      <c r="N23" s="86">
        <v>43597</v>
      </c>
      <c r="O23" s="129"/>
      <c r="P23" s="86">
        <v>38360</v>
      </c>
    </row>
    <row r="24" spans="1:16" ht="18" customHeight="1">
      <c r="A24" s="128" t="s">
        <v>204</v>
      </c>
      <c r="B24" s="24"/>
      <c r="D24" s="24"/>
      <c r="E24" s="24"/>
      <c r="H24" s="93">
        <v>3</v>
      </c>
      <c r="I24" s="93"/>
      <c r="J24" s="118">
        <v>0</v>
      </c>
      <c r="K24" s="129"/>
      <c r="L24" s="118">
        <v>0</v>
      </c>
      <c r="N24" s="86">
        <v>1</v>
      </c>
      <c r="O24" s="129"/>
      <c r="P24" s="86">
        <v>0</v>
      </c>
    </row>
    <row r="25" spans="1:16" ht="18" customHeight="1">
      <c r="A25" s="87" t="s">
        <v>80</v>
      </c>
      <c r="B25" s="24"/>
      <c r="D25" s="24"/>
      <c r="E25" s="24"/>
      <c r="H25" s="81"/>
      <c r="I25" s="81"/>
      <c r="J25" s="168">
        <v>544666</v>
      </c>
      <c r="K25" s="129"/>
      <c r="L25" s="86">
        <v>545385</v>
      </c>
      <c r="N25" s="86">
        <v>531194</v>
      </c>
      <c r="O25" s="129"/>
      <c r="P25" s="86">
        <v>536434</v>
      </c>
    </row>
    <row r="26" spans="1:16" ht="18" customHeight="1">
      <c r="A26" s="87" t="s">
        <v>3</v>
      </c>
      <c r="B26" s="24"/>
      <c r="D26" s="24"/>
      <c r="E26" s="24"/>
      <c r="H26" s="93">
        <v>5</v>
      </c>
      <c r="I26" s="93"/>
      <c r="J26" s="168">
        <v>24511</v>
      </c>
      <c r="K26" s="129"/>
      <c r="L26" s="86">
        <v>14901</v>
      </c>
      <c r="N26" s="86">
        <v>21391</v>
      </c>
      <c r="O26" s="129"/>
      <c r="P26" s="86">
        <v>12458</v>
      </c>
    </row>
    <row r="27" spans="1:16" ht="18" customHeight="1">
      <c r="A27" s="14" t="s">
        <v>34</v>
      </c>
      <c r="H27" s="125"/>
      <c r="I27" s="125"/>
      <c r="J27" s="98">
        <f>SUM(J15:J26)</f>
        <v>817677</v>
      </c>
      <c r="K27" s="13"/>
      <c r="L27" s="98">
        <f>SUM(L15:L26)</f>
        <v>827644</v>
      </c>
      <c r="N27" s="98">
        <f>SUM(N15:N26)</f>
        <v>835229</v>
      </c>
      <c r="O27" s="13"/>
      <c r="P27" s="98">
        <f>SUM(P15:P26)</f>
        <v>850679</v>
      </c>
    </row>
    <row r="28" spans="1:16" ht="18" customHeight="1">
      <c r="A28" s="26"/>
      <c r="H28" s="125"/>
      <c r="I28" s="125"/>
      <c r="J28" s="86"/>
      <c r="K28" s="96"/>
      <c r="L28" s="86"/>
      <c r="N28" s="86"/>
      <c r="O28" s="96"/>
      <c r="P28" s="86"/>
    </row>
    <row r="29" spans="1:16" ht="18" customHeight="1">
      <c r="A29" s="14" t="s">
        <v>4</v>
      </c>
      <c r="H29" s="125"/>
      <c r="I29" s="125"/>
      <c r="J29" s="86"/>
      <c r="K29" s="96"/>
      <c r="L29" s="86"/>
      <c r="N29" s="86"/>
      <c r="O29" s="96"/>
      <c r="P29" s="86"/>
    </row>
    <row r="30" spans="1:16" ht="18" customHeight="1">
      <c r="A30" s="87" t="s">
        <v>43</v>
      </c>
      <c r="H30" s="25"/>
      <c r="I30" s="25"/>
      <c r="J30" s="168">
        <v>70120</v>
      </c>
      <c r="K30" s="129"/>
      <c r="L30" s="86">
        <v>83000</v>
      </c>
      <c r="N30" s="86">
        <v>70120</v>
      </c>
      <c r="O30" s="129"/>
      <c r="P30" s="86">
        <v>83000</v>
      </c>
    </row>
    <row r="31" spans="1:16" ht="18" customHeight="1">
      <c r="A31" s="87" t="s">
        <v>189</v>
      </c>
      <c r="B31" s="87"/>
      <c r="H31" s="25"/>
      <c r="I31" s="25"/>
      <c r="J31" s="168">
        <v>0</v>
      </c>
      <c r="K31" s="129"/>
      <c r="L31" s="86">
        <v>362</v>
      </c>
      <c r="N31" s="86">
        <v>0</v>
      </c>
      <c r="O31" s="129"/>
      <c r="P31" s="86">
        <v>362</v>
      </c>
    </row>
    <row r="32" spans="1:16" ht="18" customHeight="1">
      <c r="A32" s="87" t="s">
        <v>102</v>
      </c>
      <c r="B32" s="87"/>
      <c r="H32" s="25">
        <v>6</v>
      </c>
      <c r="I32" s="25"/>
      <c r="J32" s="86">
        <v>0</v>
      </c>
      <c r="K32" s="129"/>
      <c r="L32" s="118">
        <v>0</v>
      </c>
      <c r="N32" s="86">
        <v>29700</v>
      </c>
      <c r="O32" s="129"/>
      <c r="P32" s="86">
        <v>29700</v>
      </c>
    </row>
    <row r="33" spans="1:16" ht="18" customHeight="1">
      <c r="A33" s="87" t="s">
        <v>81</v>
      </c>
      <c r="H33" s="93" t="s">
        <v>145</v>
      </c>
      <c r="I33" s="93"/>
      <c r="J33" s="168">
        <v>130599</v>
      </c>
      <c r="K33" s="129"/>
      <c r="L33" s="86">
        <v>136472</v>
      </c>
      <c r="N33" s="86">
        <v>82622</v>
      </c>
      <c r="O33" s="129"/>
      <c r="P33" s="86">
        <v>90532</v>
      </c>
    </row>
    <row r="34" spans="1:16" ht="18" customHeight="1">
      <c r="A34" s="87" t="s">
        <v>85</v>
      </c>
      <c r="H34" s="93">
        <v>12</v>
      </c>
      <c r="I34" s="93"/>
      <c r="J34" s="168">
        <v>8802</v>
      </c>
      <c r="K34" s="129"/>
      <c r="L34" s="86">
        <v>9855</v>
      </c>
      <c r="N34" s="86">
        <v>8802</v>
      </c>
      <c r="O34" s="129"/>
      <c r="P34" s="86">
        <v>9855</v>
      </c>
    </row>
    <row r="35" spans="1:16" ht="18" customHeight="1">
      <c r="A35" s="87" t="s">
        <v>144</v>
      </c>
      <c r="H35" s="93">
        <v>3</v>
      </c>
      <c r="I35" s="93"/>
      <c r="J35" s="168">
        <v>228503</v>
      </c>
      <c r="K35" s="129"/>
      <c r="L35" s="86">
        <v>209290</v>
      </c>
      <c r="N35" s="86">
        <v>228503</v>
      </c>
      <c r="O35" s="129"/>
      <c r="P35" s="86">
        <v>209290</v>
      </c>
    </row>
    <row r="36" spans="1:16" ht="18" customHeight="1">
      <c r="A36" s="87" t="s">
        <v>92</v>
      </c>
      <c r="H36" s="93"/>
      <c r="I36" s="93"/>
      <c r="J36" s="168">
        <v>3580</v>
      </c>
      <c r="K36" s="129"/>
      <c r="L36" s="86">
        <v>4145</v>
      </c>
      <c r="N36" s="86">
        <v>3580</v>
      </c>
      <c r="O36" s="129"/>
      <c r="P36" s="86">
        <v>4145</v>
      </c>
    </row>
    <row r="37" spans="1:16" ht="18" customHeight="1">
      <c r="A37" s="87" t="s">
        <v>25</v>
      </c>
      <c r="B37" s="87"/>
      <c r="H37" s="93"/>
      <c r="I37" s="93"/>
      <c r="J37" s="168">
        <v>7237</v>
      </c>
      <c r="K37" s="129"/>
      <c r="L37" s="86">
        <v>7665</v>
      </c>
      <c r="N37" s="86">
        <v>3419</v>
      </c>
      <c r="O37" s="129">
        <v>3450</v>
      </c>
      <c r="P37" s="86">
        <v>3450</v>
      </c>
    </row>
    <row r="38" spans="1:16" ht="18" customHeight="1">
      <c r="A38" s="14" t="s">
        <v>35</v>
      </c>
      <c r="H38" s="125"/>
      <c r="I38" s="125"/>
      <c r="J38" s="98">
        <f>SUM(J30:J37)</f>
        <v>448841</v>
      </c>
      <c r="K38" s="13"/>
      <c r="L38" s="98">
        <f>SUM(L30:L37)</f>
        <v>450789</v>
      </c>
      <c r="N38" s="98">
        <f>SUM(N30:N37)</f>
        <v>426746</v>
      </c>
      <c r="O38" s="13"/>
      <c r="P38" s="98">
        <f>SUM(P30:P37)</f>
        <v>430334</v>
      </c>
    </row>
    <row r="39" spans="1:16" ht="18" customHeight="1">
      <c r="A39" s="26"/>
      <c r="H39" s="125"/>
      <c r="I39" s="125"/>
      <c r="J39" s="13"/>
      <c r="K39" s="13"/>
      <c r="L39" s="86"/>
      <c r="N39" s="13"/>
      <c r="O39" s="13"/>
      <c r="P39" s="86"/>
    </row>
    <row r="40" spans="1:16" ht="18" customHeight="1" thickBot="1">
      <c r="A40" s="14" t="s">
        <v>6</v>
      </c>
      <c r="H40" s="125"/>
      <c r="I40" s="125"/>
      <c r="J40" s="112">
        <f>J27+J38</f>
        <v>1266518</v>
      </c>
      <c r="K40" s="13"/>
      <c r="L40" s="112">
        <f>L27+L38</f>
        <v>1278433</v>
      </c>
      <c r="N40" s="112">
        <f>N27+N38</f>
        <v>1261975</v>
      </c>
      <c r="O40" s="13"/>
      <c r="P40" s="112">
        <f>P27+P38</f>
        <v>1281013</v>
      </c>
    </row>
    <row r="41" spans="8:16" ht="18" customHeight="1" thickTop="1">
      <c r="H41" s="25"/>
      <c r="I41" s="25"/>
      <c r="J41" s="14"/>
      <c r="K41" s="169"/>
      <c r="L41" s="86"/>
      <c r="N41" s="14"/>
      <c r="O41" s="169"/>
      <c r="P41" s="86"/>
    </row>
    <row r="42" spans="8:16" ht="18" customHeight="1">
      <c r="H42" s="25"/>
      <c r="I42" s="25"/>
      <c r="J42" s="14"/>
      <c r="K42" s="169"/>
      <c r="L42" s="86"/>
      <c r="N42" s="14"/>
      <c r="O42" s="169"/>
      <c r="P42" s="86"/>
    </row>
    <row r="43" spans="1:16" s="165" customFormat="1" ht="18" customHeight="1">
      <c r="A43" s="63" t="s">
        <v>121</v>
      </c>
      <c r="B43" s="64"/>
      <c r="C43" s="64"/>
      <c r="D43" s="64"/>
      <c r="E43" s="64"/>
      <c r="F43" s="64"/>
      <c r="G43" s="64"/>
      <c r="H43" s="170"/>
      <c r="I43" s="170"/>
      <c r="J43" s="170"/>
      <c r="K43" s="170"/>
      <c r="L43" s="170"/>
      <c r="N43" s="170"/>
      <c r="O43" s="170"/>
      <c r="P43" s="170"/>
    </row>
    <row r="44" spans="1:16" s="165" customFormat="1" ht="18" customHeight="1">
      <c r="A44" s="65" t="s">
        <v>69</v>
      </c>
      <c r="B44" s="133"/>
      <c r="C44" s="133"/>
      <c r="D44" s="133"/>
      <c r="E44" s="133"/>
      <c r="F44" s="133"/>
      <c r="G44" s="133"/>
      <c r="H44" s="171"/>
      <c r="I44" s="171"/>
      <c r="J44" s="172"/>
      <c r="K44" s="172"/>
      <c r="L44" s="172"/>
      <c r="N44" s="172"/>
      <c r="O44" s="172"/>
      <c r="P44" s="172"/>
    </row>
    <row r="45" spans="1:16" s="165" customFormat="1" ht="18" customHeight="1">
      <c r="A45" s="63" t="str">
        <f>A3</f>
        <v>AS AT SEPTEMBER 30, 2014 AND DECEMBER 31, 2013</v>
      </c>
      <c r="B45" s="66"/>
      <c r="C45" s="66"/>
      <c r="D45" s="66"/>
      <c r="E45" s="66"/>
      <c r="F45" s="66"/>
      <c r="G45" s="66"/>
      <c r="H45" s="66"/>
      <c r="I45" s="66"/>
      <c r="J45" s="173"/>
      <c r="K45" s="173"/>
      <c r="L45" s="173"/>
      <c r="N45" s="173"/>
      <c r="O45" s="173"/>
      <c r="P45" s="173"/>
    </row>
    <row r="46" spans="1:16" ht="18" customHeight="1">
      <c r="A46" s="14"/>
      <c r="B46" s="166"/>
      <c r="C46" s="166"/>
      <c r="D46" s="166"/>
      <c r="E46" s="166"/>
      <c r="F46" s="166"/>
      <c r="G46" s="166"/>
      <c r="H46" s="166"/>
      <c r="I46" s="166"/>
      <c r="J46" s="95"/>
      <c r="K46" s="95"/>
      <c r="L46" s="95"/>
      <c r="N46" s="95"/>
      <c r="O46" s="95"/>
      <c r="P46" s="95"/>
    </row>
    <row r="47" spans="1:16" ht="18" customHeight="1">
      <c r="A47" s="22" t="s">
        <v>7</v>
      </c>
      <c r="B47" s="28"/>
      <c r="C47" s="28"/>
      <c r="D47" s="28"/>
      <c r="E47" s="28"/>
      <c r="F47" s="28"/>
      <c r="G47" s="28"/>
      <c r="H47" s="28"/>
      <c r="I47" s="28"/>
      <c r="J47" s="99"/>
      <c r="K47" s="99"/>
      <c r="L47" s="99"/>
      <c r="N47" s="99"/>
      <c r="O47" s="99"/>
      <c r="P47" s="99"/>
    </row>
    <row r="48" spans="10:16" ht="18" customHeight="1">
      <c r="J48" s="199"/>
      <c r="K48" s="199"/>
      <c r="L48" s="199"/>
      <c r="N48" s="199"/>
      <c r="O48" s="199"/>
      <c r="P48" s="199"/>
    </row>
    <row r="49" spans="10:16" ht="18" customHeight="1">
      <c r="J49" s="197" t="s">
        <v>88</v>
      </c>
      <c r="K49" s="197"/>
      <c r="L49" s="197"/>
      <c r="M49" s="197"/>
      <c r="N49" s="197"/>
      <c r="O49" s="197"/>
      <c r="P49" s="197"/>
    </row>
    <row r="50" spans="10:16" ht="18" customHeight="1">
      <c r="J50" s="198" t="s">
        <v>97</v>
      </c>
      <c r="K50" s="198"/>
      <c r="L50" s="198"/>
      <c r="M50" s="116"/>
      <c r="N50" s="198" t="s">
        <v>98</v>
      </c>
      <c r="O50" s="198"/>
      <c r="P50" s="198"/>
    </row>
    <row r="51" spans="10:16" ht="18" customHeight="1">
      <c r="J51" s="200" t="s">
        <v>99</v>
      </c>
      <c r="K51" s="200"/>
      <c r="L51" s="200"/>
      <c r="M51" s="161"/>
      <c r="N51" s="200" t="s">
        <v>99</v>
      </c>
      <c r="O51" s="200"/>
      <c r="P51" s="200"/>
    </row>
    <row r="52" spans="10:16" ht="18" customHeight="1">
      <c r="J52" s="163" t="str">
        <f>J10</f>
        <v>September 30, 2014</v>
      </c>
      <c r="K52" s="95"/>
      <c r="L52" s="163" t="s">
        <v>141</v>
      </c>
      <c r="M52" s="16"/>
      <c r="N52" s="163" t="str">
        <f>N10</f>
        <v>September 30, 2014</v>
      </c>
      <c r="O52" s="95"/>
      <c r="P52" s="163" t="s">
        <v>141</v>
      </c>
    </row>
    <row r="53" spans="10:16" ht="18" customHeight="1">
      <c r="J53" s="71" t="s">
        <v>90</v>
      </c>
      <c r="K53" s="95"/>
      <c r="L53" s="163" t="s">
        <v>142</v>
      </c>
      <c r="N53" s="71" t="s">
        <v>90</v>
      </c>
      <c r="O53" s="95"/>
      <c r="P53" s="163" t="s">
        <v>142</v>
      </c>
    </row>
    <row r="54" spans="8:16" ht="18" customHeight="1">
      <c r="H54" s="76" t="s">
        <v>12</v>
      </c>
      <c r="J54" s="76" t="s">
        <v>91</v>
      </c>
      <c r="K54" s="23"/>
      <c r="L54" s="76" t="s">
        <v>169</v>
      </c>
      <c r="N54" s="76" t="s">
        <v>91</v>
      </c>
      <c r="O54" s="23"/>
      <c r="P54" s="76" t="s">
        <v>169</v>
      </c>
    </row>
    <row r="55" spans="8:16" ht="18" customHeight="1">
      <c r="H55" s="122"/>
      <c r="I55" s="122"/>
      <c r="J55" s="123"/>
      <c r="K55" s="16"/>
      <c r="L55" s="124"/>
      <c r="N55" s="123"/>
      <c r="O55" s="16"/>
      <c r="P55" s="124"/>
    </row>
    <row r="56" spans="1:16" ht="18" customHeight="1">
      <c r="A56" s="14" t="s">
        <v>66</v>
      </c>
      <c r="H56" s="73"/>
      <c r="I56" s="73"/>
      <c r="J56" s="73"/>
      <c r="K56" s="23"/>
      <c r="L56" s="73"/>
      <c r="N56" s="73"/>
      <c r="O56" s="23"/>
      <c r="P56" s="73"/>
    </row>
    <row r="57" spans="1:15" ht="18" customHeight="1">
      <c r="A57" s="87" t="s">
        <v>149</v>
      </c>
      <c r="B57" s="24"/>
      <c r="H57" s="81"/>
      <c r="I57" s="81"/>
      <c r="J57" s="13"/>
      <c r="K57" s="129"/>
      <c r="O57" s="129"/>
    </row>
    <row r="58" spans="1:16" ht="18" customHeight="1">
      <c r="A58" s="128" t="s">
        <v>148</v>
      </c>
      <c r="B58" s="24" t="s">
        <v>150</v>
      </c>
      <c r="H58" s="81"/>
      <c r="I58" s="81"/>
      <c r="J58" s="13">
        <v>540534</v>
      </c>
      <c r="K58" s="129"/>
      <c r="L58" s="13">
        <v>544882</v>
      </c>
      <c r="N58" s="13">
        <v>540534</v>
      </c>
      <c r="O58" s="129"/>
      <c r="P58" s="13">
        <v>544882</v>
      </c>
    </row>
    <row r="59" spans="1:16" ht="18" customHeight="1">
      <c r="A59" s="87" t="s">
        <v>27</v>
      </c>
      <c r="B59" s="24"/>
      <c r="H59" s="81"/>
      <c r="I59" s="81"/>
      <c r="J59" s="86"/>
      <c r="K59" s="13"/>
      <c r="L59" s="86"/>
      <c r="N59" s="86"/>
      <c r="O59" s="13"/>
      <c r="P59" s="86"/>
    </row>
    <row r="60" spans="1:16" ht="18" customHeight="1">
      <c r="A60" s="87"/>
      <c r="B60" s="70" t="s">
        <v>5</v>
      </c>
      <c r="C60" s="19" t="s">
        <v>127</v>
      </c>
      <c r="H60" s="93" t="s">
        <v>145</v>
      </c>
      <c r="I60" s="81"/>
      <c r="J60" s="86">
        <v>27</v>
      </c>
      <c r="K60" s="13"/>
      <c r="L60" s="86">
        <v>18</v>
      </c>
      <c r="N60" s="86">
        <v>27</v>
      </c>
      <c r="O60" s="13"/>
      <c r="P60" s="86">
        <v>18</v>
      </c>
    </row>
    <row r="61" spans="1:16" ht="18" customHeight="1">
      <c r="A61" s="87"/>
      <c r="B61" s="70" t="s">
        <v>5</v>
      </c>
      <c r="C61" s="19" t="s">
        <v>128</v>
      </c>
      <c r="H61" s="81">
        <v>12</v>
      </c>
      <c r="I61" s="81"/>
      <c r="J61" s="86">
        <v>46873</v>
      </c>
      <c r="K61" s="13"/>
      <c r="L61" s="86">
        <v>69045</v>
      </c>
      <c r="N61" s="86">
        <v>41955</v>
      </c>
      <c r="O61" s="13"/>
      <c r="P61" s="86">
        <v>68074</v>
      </c>
    </row>
    <row r="62" spans="1:16" ht="18" customHeight="1">
      <c r="A62" s="87" t="s">
        <v>171</v>
      </c>
      <c r="B62" s="33"/>
      <c r="H62" s="93"/>
      <c r="I62" s="81"/>
      <c r="J62" s="86"/>
      <c r="K62" s="13"/>
      <c r="L62" s="86"/>
      <c r="N62" s="86"/>
      <c r="O62" s="13"/>
      <c r="P62" s="86"/>
    </row>
    <row r="63" spans="1:16" ht="18" customHeight="1">
      <c r="A63" s="87"/>
      <c r="B63" s="33" t="s">
        <v>170</v>
      </c>
      <c r="H63" s="93" t="s">
        <v>145</v>
      </c>
      <c r="I63" s="81"/>
      <c r="J63" s="86">
        <v>195</v>
      </c>
      <c r="K63" s="13"/>
      <c r="L63" s="86">
        <v>1209</v>
      </c>
      <c r="N63" s="86">
        <v>129</v>
      </c>
      <c r="O63" s="13"/>
      <c r="P63" s="86">
        <v>1209</v>
      </c>
    </row>
    <row r="64" spans="1:16" ht="18" customHeight="1">
      <c r="A64" s="87" t="s">
        <v>152</v>
      </c>
      <c r="B64" s="24"/>
      <c r="H64" s="81"/>
      <c r="I64" s="81"/>
      <c r="J64" s="13"/>
      <c r="K64" s="13"/>
      <c r="L64" s="13"/>
      <c r="N64" s="13"/>
      <c r="O64" s="13"/>
      <c r="P64" s="13"/>
    </row>
    <row r="65" spans="1:16" ht="18" customHeight="1">
      <c r="A65" s="128" t="s">
        <v>148</v>
      </c>
      <c r="B65" s="24" t="s">
        <v>191</v>
      </c>
      <c r="H65" s="81"/>
      <c r="I65" s="81"/>
      <c r="J65" s="13">
        <v>4135</v>
      </c>
      <c r="K65" s="13"/>
      <c r="L65" s="13">
        <v>3177</v>
      </c>
      <c r="N65" s="13">
        <v>4135</v>
      </c>
      <c r="O65" s="13"/>
      <c r="P65" s="13">
        <v>3177</v>
      </c>
    </row>
    <row r="66" spans="1:16" ht="18" customHeight="1">
      <c r="A66" s="87" t="s">
        <v>89</v>
      </c>
      <c r="B66" s="24"/>
      <c r="H66" s="81"/>
      <c r="I66" s="81"/>
      <c r="J66" s="13"/>
      <c r="K66" s="13"/>
      <c r="L66" s="13"/>
      <c r="N66" s="13"/>
      <c r="O66" s="13"/>
      <c r="P66" s="13"/>
    </row>
    <row r="67" spans="2:16" ht="18" customHeight="1">
      <c r="B67" s="24" t="s">
        <v>180</v>
      </c>
      <c r="H67" s="81"/>
      <c r="I67" s="81"/>
      <c r="J67" s="13">
        <v>6107</v>
      </c>
      <c r="K67" s="13"/>
      <c r="L67" s="13">
        <v>5957</v>
      </c>
      <c r="N67" s="13">
        <v>6107</v>
      </c>
      <c r="O67" s="13"/>
      <c r="P67" s="13">
        <v>5957</v>
      </c>
    </row>
    <row r="68" spans="1:16" ht="18" customHeight="1">
      <c r="A68" s="87" t="s">
        <v>64</v>
      </c>
      <c r="B68" s="24"/>
      <c r="H68" s="81"/>
      <c r="I68" s="81"/>
      <c r="J68" s="13">
        <v>3126</v>
      </c>
      <c r="K68" s="13"/>
      <c r="L68" s="13">
        <v>3804</v>
      </c>
      <c r="N68" s="13">
        <v>3126</v>
      </c>
      <c r="O68" s="13"/>
      <c r="P68" s="13">
        <v>3804</v>
      </c>
    </row>
    <row r="69" spans="1:16" ht="18" customHeight="1">
      <c r="A69" s="87" t="s">
        <v>151</v>
      </c>
      <c r="B69" s="24"/>
      <c r="H69" s="81"/>
      <c r="I69" s="81"/>
      <c r="J69" s="13"/>
      <c r="K69" s="13"/>
      <c r="L69" s="13"/>
      <c r="N69" s="13"/>
      <c r="O69" s="13"/>
      <c r="P69" s="13"/>
    </row>
    <row r="70" spans="1:16" ht="18" customHeight="1">
      <c r="A70" s="87"/>
      <c r="B70" s="87" t="s">
        <v>165</v>
      </c>
      <c r="H70" s="93" t="s">
        <v>146</v>
      </c>
      <c r="I70" s="81"/>
      <c r="J70" s="86">
        <v>63412</v>
      </c>
      <c r="K70" s="13"/>
      <c r="L70" s="86">
        <v>56708</v>
      </c>
      <c r="N70" s="86">
        <v>51970</v>
      </c>
      <c r="O70" s="13"/>
      <c r="P70" s="86">
        <v>52433</v>
      </c>
    </row>
    <row r="71" spans="1:16" ht="18" customHeight="1">
      <c r="A71" s="14" t="s">
        <v>36</v>
      </c>
      <c r="B71" s="87"/>
      <c r="H71" s="81"/>
      <c r="I71" s="81"/>
      <c r="J71" s="130">
        <f>SUM(J58:J70)</f>
        <v>664409</v>
      </c>
      <c r="K71" s="13"/>
      <c r="L71" s="130">
        <f>SUM(L58:L70)</f>
        <v>684800</v>
      </c>
      <c r="N71" s="130">
        <f>SUM(N58:N70)</f>
        <v>647983</v>
      </c>
      <c r="O71" s="13"/>
      <c r="P71" s="130">
        <f>SUM(P58:P70)</f>
        <v>679554</v>
      </c>
    </row>
    <row r="72" spans="1:16" ht="18" customHeight="1">
      <c r="A72" s="14"/>
      <c r="B72" s="87"/>
      <c r="H72" s="81"/>
      <c r="I72" s="81"/>
      <c r="J72" s="13"/>
      <c r="K72" s="13"/>
      <c r="L72" s="13"/>
      <c r="N72" s="13"/>
      <c r="O72" s="13"/>
      <c r="P72" s="13"/>
    </row>
    <row r="73" spans="1:16" ht="18" customHeight="1">
      <c r="A73" s="14" t="s">
        <v>76</v>
      </c>
      <c r="B73" s="87"/>
      <c r="H73" s="81"/>
      <c r="I73" s="81"/>
      <c r="J73" s="13"/>
      <c r="K73" s="13"/>
      <c r="L73" s="13"/>
      <c r="N73" s="13"/>
      <c r="O73" s="13"/>
      <c r="P73" s="13"/>
    </row>
    <row r="74" spans="1:16" ht="18" customHeight="1">
      <c r="A74" s="87" t="s">
        <v>82</v>
      </c>
      <c r="H74" s="81"/>
      <c r="I74" s="81"/>
      <c r="J74" s="13">
        <v>2316</v>
      </c>
      <c r="K74" s="13"/>
      <c r="L74" s="13">
        <v>5283</v>
      </c>
      <c r="N74" s="13">
        <v>2316</v>
      </c>
      <c r="O74" s="13"/>
      <c r="P74" s="13">
        <v>5283</v>
      </c>
    </row>
    <row r="75" spans="1:16" ht="18" customHeight="1">
      <c r="A75" s="87" t="s">
        <v>129</v>
      </c>
      <c r="H75" s="81"/>
      <c r="I75" s="81"/>
      <c r="J75" s="13">
        <v>13115</v>
      </c>
      <c r="K75" s="13"/>
      <c r="L75" s="13">
        <v>18278</v>
      </c>
      <c r="N75" s="13">
        <v>13115</v>
      </c>
      <c r="O75" s="13"/>
      <c r="P75" s="13">
        <v>18278</v>
      </c>
    </row>
    <row r="76" spans="1:16" ht="18" customHeight="1">
      <c r="A76" s="87" t="s">
        <v>73</v>
      </c>
      <c r="H76" s="81"/>
      <c r="I76" s="81"/>
      <c r="J76" s="13">
        <v>4114</v>
      </c>
      <c r="K76" s="13"/>
      <c r="L76" s="13">
        <v>3258</v>
      </c>
      <c r="M76" s="16"/>
      <c r="N76" s="13">
        <v>4114</v>
      </c>
      <c r="O76" s="13"/>
      <c r="P76" s="13">
        <v>3258</v>
      </c>
    </row>
    <row r="77" spans="1:16" ht="18" customHeight="1">
      <c r="A77" s="87" t="s">
        <v>103</v>
      </c>
      <c r="H77" s="81"/>
      <c r="I77" s="81"/>
      <c r="J77" s="111">
        <v>5582</v>
      </c>
      <c r="K77" s="13"/>
      <c r="L77" s="111">
        <v>2969</v>
      </c>
      <c r="N77" s="111">
        <v>5582</v>
      </c>
      <c r="O77" s="13"/>
      <c r="P77" s="111">
        <v>2969</v>
      </c>
    </row>
    <row r="78" spans="1:16" ht="18" customHeight="1">
      <c r="A78" s="27" t="s">
        <v>70</v>
      </c>
      <c r="H78" s="81"/>
      <c r="I78" s="81"/>
      <c r="J78" s="130">
        <f>SUM(J74:J77)</f>
        <v>25127</v>
      </c>
      <c r="K78" s="13"/>
      <c r="L78" s="130">
        <f>SUM(L74:L77)</f>
        <v>29788</v>
      </c>
      <c r="N78" s="130">
        <f>SUM(N74:N77)</f>
        <v>25127</v>
      </c>
      <c r="O78" s="13"/>
      <c r="P78" s="130">
        <f>SUM(P74:P77)</f>
        <v>29788</v>
      </c>
    </row>
    <row r="79" spans="8:16" ht="18" customHeight="1">
      <c r="H79" s="93"/>
      <c r="I79" s="93"/>
      <c r="J79" s="13"/>
      <c r="K79" s="13"/>
      <c r="L79" s="13"/>
      <c r="N79" s="13"/>
      <c r="O79" s="13"/>
      <c r="P79" s="13"/>
    </row>
    <row r="80" spans="1:16" ht="18" customHeight="1">
      <c r="A80" s="14" t="s">
        <v>37</v>
      </c>
      <c r="H80" s="93"/>
      <c r="I80" s="93"/>
      <c r="J80" s="111">
        <f>J71+J78</f>
        <v>689536</v>
      </c>
      <c r="K80" s="13"/>
      <c r="L80" s="111">
        <f>L71+L78</f>
        <v>714588</v>
      </c>
      <c r="N80" s="111">
        <f>N71+N78</f>
        <v>673110</v>
      </c>
      <c r="O80" s="13"/>
      <c r="P80" s="111">
        <f>P71+P78</f>
        <v>709342</v>
      </c>
    </row>
    <row r="81" spans="8:16" ht="18" customHeight="1">
      <c r="H81" s="93"/>
      <c r="I81" s="93"/>
      <c r="J81" s="13"/>
      <c r="K81" s="13"/>
      <c r="L81" s="13"/>
      <c r="N81" s="13"/>
      <c r="O81" s="13"/>
      <c r="P81" s="13"/>
    </row>
    <row r="82" spans="1:16" ht="18" customHeight="1">
      <c r="A82" s="14"/>
      <c r="E82" s="131"/>
      <c r="H82" s="93"/>
      <c r="I82" s="93"/>
      <c r="J82" s="132"/>
      <c r="K82" s="132"/>
      <c r="L82" s="132"/>
      <c r="M82" s="131"/>
      <c r="N82" s="132"/>
      <c r="O82" s="132"/>
      <c r="P82" s="132"/>
    </row>
    <row r="83" spans="1:16" ht="18" customHeight="1">
      <c r="A83" s="14"/>
      <c r="H83" s="93"/>
      <c r="I83" s="93"/>
      <c r="J83" s="13"/>
      <c r="K83" s="13"/>
      <c r="L83" s="13"/>
      <c r="N83" s="13"/>
      <c r="O83" s="13"/>
      <c r="P83" s="13"/>
    </row>
    <row r="84" spans="1:16" s="165" customFormat="1" ht="18" customHeight="1">
      <c r="A84" s="63" t="s">
        <v>121</v>
      </c>
      <c r="B84" s="64"/>
      <c r="C84" s="64"/>
      <c r="D84" s="64"/>
      <c r="E84" s="64"/>
      <c r="F84" s="64"/>
      <c r="G84" s="64"/>
      <c r="H84" s="170"/>
      <c r="I84" s="170"/>
      <c r="J84" s="170"/>
      <c r="K84" s="170"/>
      <c r="L84" s="170"/>
      <c r="N84" s="170"/>
      <c r="O84" s="170"/>
      <c r="P84" s="170"/>
    </row>
    <row r="85" spans="1:16" s="165" customFormat="1" ht="18" customHeight="1">
      <c r="A85" s="65" t="s">
        <v>69</v>
      </c>
      <c r="B85" s="133"/>
      <c r="C85" s="133"/>
      <c r="D85" s="133"/>
      <c r="E85" s="133"/>
      <c r="F85" s="133"/>
      <c r="G85" s="133"/>
      <c r="H85" s="171"/>
      <c r="I85" s="171"/>
      <c r="J85" s="172"/>
      <c r="K85" s="172"/>
      <c r="L85" s="172"/>
      <c r="N85" s="172"/>
      <c r="O85" s="172"/>
      <c r="P85" s="172"/>
    </row>
    <row r="86" spans="1:16" s="165" customFormat="1" ht="18" customHeight="1">
      <c r="A86" s="63" t="str">
        <f>A3</f>
        <v>AS AT SEPTEMBER 30, 2014 AND DECEMBER 31, 2013</v>
      </c>
      <c r="B86" s="66"/>
      <c r="C86" s="66"/>
      <c r="D86" s="66"/>
      <c r="E86" s="66"/>
      <c r="F86" s="66"/>
      <c r="G86" s="66"/>
      <c r="H86" s="66"/>
      <c r="I86" s="66"/>
      <c r="J86" s="173"/>
      <c r="K86" s="173"/>
      <c r="L86" s="173"/>
      <c r="N86" s="173"/>
      <c r="O86" s="173"/>
      <c r="P86" s="173"/>
    </row>
    <row r="87" spans="1:16" ht="18" customHeight="1">
      <c r="A87" s="14"/>
      <c r="B87" s="166"/>
      <c r="C87" s="166"/>
      <c r="D87" s="166"/>
      <c r="E87" s="166"/>
      <c r="F87" s="166"/>
      <c r="G87" s="166"/>
      <c r="H87" s="166"/>
      <c r="I87" s="166"/>
      <c r="J87" s="95"/>
      <c r="K87" s="95"/>
      <c r="L87" s="95"/>
      <c r="N87" s="95"/>
      <c r="O87" s="95"/>
      <c r="P87" s="95"/>
    </row>
    <row r="88" spans="1:16" ht="18" customHeight="1">
      <c r="A88" s="22" t="s">
        <v>143</v>
      </c>
      <c r="B88" s="28"/>
      <c r="C88" s="28"/>
      <c r="D88" s="28"/>
      <c r="E88" s="28"/>
      <c r="F88" s="28"/>
      <c r="G88" s="28"/>
      <c r="H88" s="28"/>
      <c r="I88" s="28"/>
      <c r="J88" s="99"/>
      <c r="K88" s="99"/>
      <c r="L88" s="99"/>
      <c r="N88" s="99"/>
      <c r="O88" s="99"/>
      <c r="P88" s="99"/>
    </row>
    <row r="89" spans="10:16" ht="18" customHeight="1">
      <c r="J89" s="199"/>
      <c r="K89" s="199"/>
      <c r="L89" s="199"/>
      <c r="N89" s="199"/>
      <c r="O89" s="199"/>
      <c r="P89" s="199"/>
    </row>
    <row r="90" spans="10:16" ht="18" customHeight="1">
      <c r="J90" s="197" t="s">
        <v>88</v>
      </c>
      <c r="K90" s="197"/>
      <c r="L90" s="197"/>
      <c r="M90" s="197"/>
      <c r="N90" s="197"/>
      <c r="O90" s="197"/>
      <c r="P90" s="197"/>
    </row>
    <row r="91" spans="10:16" ht="18" customHeight="1">
      <c r="J91" s="198" t="s">
        <v>97</v>
      </c>
      <c r="K91" s="198"/>
      <c r="L91" s="198"/>
      <c r="M91" s="116"/>
      <c r="N91" s="198" t="s">
        <v>98</v>
      </c>
      <c r="O91" s="198"/>
      <c r="P91" s="198"/>
    </row>
    <row r="92" spans="10:16" ht="18" customHeight="1">
      <c r="J92" s="200" t="s">
        <v>99</v>
      </c>
      <c r="K92" s="200"/>
      <c r="L92" s="200"/>
      <c r="M92" s="161"/>
      <c r="N92" s="200" t="s">
        <v>99</v>
      </c>
      <c r="O92" s="200"/>
      <c r="P92" s="200"/>
    </row>
    <row r="93" spans="10:16" ht="18" customHeight="1">
      <c r="J93" s="163" t="str">
        <f>J10</f>
        <v>September 30, 2014</v>
      </c>
      <c r="K93" s="95"/>
      <c r="L93" s="163" t="s">
        <v>141</v>
      </c>
      <c r="M93" s="16"/>
      <c r="N93" s="163" t="str">
        <f>N10</f>
        <v>September 30, 2014</v>
      </c>
      <c r="O93" s="95"/>
      <c r="P93" s="163" t="s">
        <v>141</v>
      </c>
    </row>
    <row r="94" spans="10:16" ht="18" customHeight="1">
      <c r="J94" s="71" t="s">
        <v>90</v>
      </c>
      <c r="K94" s="95"/>
      <c r="L94" s="163" t="s">
        <v>142</v>
      </c>
      <c r="N94" s="71" t="s">
        <v>90</v>
      </c>
      <c r="O94" s="95"/>
      <c r="P94" s="163" t="s">
        <v>142</v>
      </c>
    </row>
    <row r="95" spans="8:16" ht="18" customHeight="1">
      <c r="H95" s="155" t="s">
        <v>12</v>
      </c>
      <c r="J95" s="76" t="s">
        <v>91</v>
      </c>
      <c r="K95" s="23"/>
      <c r="L95" s="76" t="s">
        <v>169</v>
      </c>
      <c r="N95" s="76" t="s">
        <v>91</v>
      </c>
      <c r="O95" s="23"/>
      <c r="P95" s="76" t="s">
        <v>169</v>
      </c>
    </row>
    <row r="96" spans="9:16" ht="18" customHeight="1">
      <c r="I96" s="122"/>
      <c r="J96" s="123"/>
      <c r="K96" s="16"/>
      <c r="L96" s="124"/>
      <c r="N96" s="123"/>
      <c r="O96" s="16"/>
      <c r="P96" s="124"/>
    </row>
    <row r="97" spans="1:16" ht="18" customHeight="1">
      <c r="A97" s="14" t="s">
        <v>8</v>
      </c>
      <c r="I97" s="93"/>
      <c r="J97" s="13"/>
      <c r="K97" s="13"/>
      <c r="L97" s="13"/>
      <c r="N97" s="13"/>
      <c r="O97" s="13"/>
      <c r="P97" s="13"/>
    </row>
    <row r="98" spans="1:16" ht="18" customHeight="1">
      <c r="A98" s="87" t="s">
        <v>54</v>
      </c>
      <c r="I98" s="93"/>
      <c r="J98" s="13"/>
      <c r="K98" s="13"/>
      <c r="L98" s="13"/>
      <c r="N98" s="13"/>
      <c r="O98" s="13"/>
      <c r="P98" s="13"/>
    </row>
    <row r="99" spans="2:16" ht="18" customHeight="1" thickBot="1">
      <c r="B99" s="87" t="s">
        <v>192</v>
      </c>
      <c r="H99" s="25">
        <v>13</v>
      </c>
      <c r="I99" s="93"/>
      <c r="J99" s="115">
        <v>240000</v>
      </c>
      <c r="K99" s="13"/>
      <c r="L99" s="115">
        <v>160000</v>
      </c>
      <c r="N99" s="115">
        <v>240000</v>
      </c>
      <c r="O99" s="13"/>
      <c r="P99" s="115">
        <v>160000</v>
      </c>
    </row>
    <row r="100" spans="2:16" ht="18" customHeight="1" thickTop="1">
      <c r="B100" s="87" t="s">
        <v>26</v>
      </c>
      <c r="H100" s="93"/>
      <c r="I100" s="93"/>
      <c r="J100" s="13">
        <f>'SH C'!G21</f>
        <v>160000</v>
      </c>
      <c r="K100" s="13"/>
      <c r="L100" s="13">
        <f>'SH C'!G18</f>
        <v>160000</v>
      </c>
      <c r="N100" s="13">
        <f>SE!F19</f>
        <v>160000</v>
      </c>
      <c r="O100" s="13"/>
      <c r="P100" s="13">
        <f>SE!F16</f>
        <v>160000</v>
      </c>
    </row>
    <row r="101" spans="1:16" ht="18" customHeight="1">
      <c r="A101" s="87" t="s">
        <v>38</v>
      </c>
      <c r="H101" s="93"/>
      <c r="I101" s="93"/>
      <c r="J101" s="13">
        <f>'SH C'!I21</f>
        <v>78644</v>
      </c>
      <c r="K101" s="13"/>
      <c r="L101" s="13">
        <f>'SH C'!I18</f>
        <v>78644</v>
      </c>
      <c r="N101" s="13">
        <f>SE!H19</f>
        <v>78644</v>
      </c>
      <c r="O101" s="13"/>
      <c r="P101" s="13">
        <f>SE!H16</f>
        <v>78644</v>
      </c>
    </row>
    <row r="102" spans="1:16" ht="18" customHeight="1">
      <c r="A102" s="87" t="s">
        <v>9</v>
      </c>
      <c r="B102" s="134"/>
      <c r="H102" s="93"/>
      <c r="I102" s="93"/>
      <c r="J102" s="13"/>
      <c r="K102" s="13"/>
      <c r="L102" s="13"/>
      <c r="N102" s="13"/>
      <c r="O102" s="13"/>
      <c r="P102" s="13"/>
    </row>
    <row r="103" spans="1:16" ht="18" customHeight="1">
      <c r="A103" s="135"/>
      <c r="B103" s="71" t="s">
        <v>5</v>
      </c>
      <c r="C103" s="87" t="s">
        <v>40</v>
      </c>
      <c r="H103" s="93"/>
      <c r="I103" s="93"/>
      <c r="J103" s="13">
        <f>'SH C'!K21</f>
        <v>16000</v>
      </c>
      <c r="K103" s="13"/>
      <c r="L103" s="13">
        <f>'SH C'!K18</f>
        <v>16000</v>
      </c>
      <c r="N103" s="13">
        <f>SE!J19</f>
        <v>16000</v>
      </c>
      <c r="O103" s="13"/>
      <c r="P103" s="13">
        <f>SE!J16</f>
        <v>16000</v>
      </c>
    </row>
    <row r="104" spans="1:16" ht="18" customHeight="1">
      <c r="A104" s="135"/>
      <c r="B104" s="71" t="s">
        <v>5</v>
      </c>
      <c r="C104" s="87" t="s">
        <v>10</v>
      </c>
      <c r="H104" s="93"/>
      <c r="I104" s="93"/>
      <c r="J104" s="111">
        <f>'SH C'!M21</f>
        <v>322157</v>
      </c>
      <c r="K104" s="13"/>
      <c r="L104" s="111">
        <f>'SH C'!M18</f>
        <v>308979</v>
      </c>
      <c r="N104" s="111">
        <f>SE!L19</f>
        <v>334221</v>
      </c>
      <c r="O104" s="13"/>
      <c r="P104" s="111">
        <f>SE!L16</f>
        <v>317027</v>
      </c>
    </row>
    <row r="105" spans="1:16" ht="18" customHeight="1">
      <c r="A105" s="12" t="s">
        <v>153</v>
      </c>
      <c r="B105" s="87"/>
      <c r="H105" s="93"/>
      <c r="I105" s="93"/>
      <c r="J105" s="13"/>
      <c r="K105" s="13"/>
      <c r="L105" s="13"/>
      <c r="N105" s="13"/>
      <c r="O105" s="13"/>
      <c r="P105" s="13"/>
    </row>
    <row r="106" spans="1:16" ht="18" customHeight="1">
      <c r="A106" s="135" t="s">
        <v>122</v>
      </c>
      <c r="B106" s="14" t="s">
        <v>166</v>
      </c>
      <c r="H106" s="93"/>
      <c r="I106" s="93"/>
      <c r="J106" s="13">
        <f>SUM(J100:J104)</f>
        <v>576801</v>
      </c>
      <c r="K106" s="13"/>
      <c r="L106" s="13">
        <f>SUM(L100:L104)</f>
        <v>563623</v>
      </c>
      <c r="N106" s="13">
        <f>SUM(N100:N104)</f>
        <v>588865</v>
      </c>
      <c r="O106" s="13"/>
      <c r="P106" s="13">
        <f>SUM(P100:P104)</f>
        <v>571671</v>
      </c>
    </row>
    <row r="107" spans="1:16" ht="18" customHeight="1">
      <c r="A107" s="128" t="s">
        <v>123</v>
      </c>
      <c r="B107" s="87"/>
      <c r="H107" s="93"/>
      <c r="I107" s="93"/>
      <c r="J107" s="13">
        <f>'SH C'!Q21</f>
        <v>181</v>
      </c>
      <c r="K107" s="13"/>
      <c r="L107" s="13">
        <f>'SH C'!Q18</f>
        <v>222</v>
      </c>
      <c r="N107" s="13">
        <v>0</v>
      </c>
      <c r="O107" s="13"/>
      <c r="P107" s="13">
        <v>0</v>
      </c>
    </row>
    <row r="108" spans="1:16" ht="18" customHeight="1">
      <c r="A108" s="14" t="s">
        <v>39</v>
      </c>
      <c r="H108" s="93"/>
      <c r="I108" s="93"/>
      <c r="J108" s="130">
        <f>SUM(J106:J107)</f>
        <v>576982</v>
      </c>
      <c r="K108" s="13"/>
      <c r="L108" s="130">
        <f>SUM(L106:L107)</f>
        <v>563845</v>
      </c>
      <c r="N108" s="130">
        <f>SUM(N106:N107)</f>
        <v>588865</v>
      </c>
      <c r="O108" s="13"/>
      <c r="P108" s="130">
        <f>SUM(P106:P107)</f>
        <v>571671</v>
      </c>
    </row>
    <row r="109" spans="1:16" ht="18" customHeight="1">
      <c r="A109" s="14"/>
      <c r="H109" s="93"/>
      <c r="I109" s="93"/>
      <c r="J109" s="13"/>
      <c r="K109" s="13"/>
      <c r="L109" s="13"/>
      <c r="N109" s="13"/>
      <c r="O109" s="13"/>
      <c r="P109" s="13"/>
    </row>
    <row r="110" spans="1:9" ht="18" customHeight="1">
      <c r="A110" s="14" t="s">
        <v>124</v>
      </c>
      <c r="H110" s="93"/>
      <c r="I110" s="93"/>
    </row>
    <row r="111" spans="1:20" ht="18" customHeight="1" thickBot="1">
      <c r="A111" s="14"/>
      <c r="B111" s="26" t="s">
        <v>125</v>
      </c>
      <c r="C111" s="26"/>
      <c r="H111" s="93"/>
      <c r="I111" s="93"/>
      <c r="J111" s="115">
        <f>J108+J80</f>
        <v>1266518</v>
      </c>
      <c r="K111" s="13"/>
      <c r="L111" s="115">
        <f>L108+L80</f>
        <v>1278433</v>
      </c>
      <c r="N111" s="115">
        <f>N108+N80</f>
        <v>1261975</v>
      </c>
      <c r="O111" s="13"/>
      <c r="P111" s="115">
        <f>P108+P80</f>
        <v>1281013</v>
      </c>
      <c r="Q111" s="84">
        <f>J40-J111</f>
        <v>0</v>
      </c>
      <c r="R111" s="84">
        <f>L40-L111</f>
        <v>0</v>
      </c>
      <c r="S111" s="84">
        <f>N40-N111</f>
        <v>0</v>
      </c>
      <c r="T111" s="84">
        <f>P40-P111</f>
        <v>0</v>
      </c>
    </row>
    <row r="112" spans="1:16" ht="18" customHeight="1" thickTop="1">
      <c r="A112" s="14"/>
      <c r="H112" s="93"/>
      <c r="I112" s="93"/>
      <c r="J112" s="13"/>
      <c r="K112" s="13"/>
      <c r="L112" s="13"/>
      <c r="N112" s="13"/>
      <c r="O112" s="13"/>
      <c r="P112" s="13"/>
    </row>
    <row r="113" spans="1:16" ht="18" customHeight="1">
      <c r="A113" s="14"/>
      <c r="E113" s="136" t="s">
        <v>167</v>
      </c>
      <c r="F113" s="136"/>
      <c r="G113" s="136"/>
      <c r="H113" s="137"/>
      <c r="I113" s="137"/>
      <c r="J113" s="138">
        <f>J111-J40</f>
        <v>0</v>
      </c>
      <c r="K113" s="138"/>
      <c r="L113" s="138">
        <f>L111-L40</f>
        <v>0</v>
      </c>
      <c r="M113" s="138">
        <f>M111-M40</f>
        <v>0</v>
      </c>
      <c r="N113" s="138">
        <f>N111-N40</f>
        <v>0</v>
      </c>
      <c r="O113" s="138"/>
      <c r="P113" s="138">
        <f>P111-P40</f>
        <v>0</v>
      </c>
    </row>
    <row r="114" spans="1:16" ht="18" customHeight="1">
      <c r="A114" s="14"/>
      <c r="H114" s="93"/>
      <c r="I114" s="93"/>
      <c r="J114" s="13"/>
      <c r="K114" s="13"/>
      <c r="L114" s="13"/>
      <c r="N114" s="13"/>
      <c r="O114" s="13"/>
      <c r="P114" s="13"/>
    </row>
    <row r="115" spans="1:16" ht="18" customHeight="1">
      <c r="A115" s="14"/>
      <c r="H115" s="93"/>
      <c r="I115" s="93"/>
      <c r="J115" s="13"/>
      <c r="K115" s="13"/>
      <c r="L115" s="13"/>
      <c r="N115" s="13"/>
      <c r="O115" s="13"/>
      <c r="P115" s="13"/>
    </row>
    <row r="116" spans="1:16" ht="18" customHeight="1">
      <c r="A116" s="14"/>
      <c r="H116" s="93"/>
      <c r="I116" s="93"/>
      <c r="J116" s="13"/>
      <c r="K116" s="13"/>
      <c r="L116" s="13"/>
      <c r="N116" s="13"/>
      <c r="O116" s="13"/>
      <c r="P116" s="13"/>
    </row>
    <row r="117" spans="1:16" ht="18" customHeight="1">
      <c r="A117" s="14"/>
      <c r="H117" s="93"/>
      <c r="I117" s="93"/>
      <c r="J117" s="13"/>
      <c r="K117" s="13"/>
      <c r="L117" s="13"/>
      <c r="N117" s="13"/>
      <c r="O117" s="13"/>
      <c r="P117" s="13"/>
    </row>
    <row r="118" spans="1:16" ht="18" customHeight="1">
      <c r="A118" s="14"/>
      <c r="H118" s="93"/>
      <c r="I118" s="93"/>
      <c r="J118" s="13"/>
      <c r="K118" s="13"/>
      <c r="L118" s="13"/>
      <c r="N118" s="13"/>
      <c r="O118" s="13"/>
      <c r="P118" s="13"/>
    </row>
    <row r="119" spans="1:16" ht="18" customHeight="1">
      <c r="A119" s="14"/>
      <c r="H119" s="93"/>
      <c r="I119" s="93"/>
      <c r="J119" s="13"/>
      <c r="K119" s="13"/>
      <c r="L119" s="13"/>
      <c r="N119" s="13"/>
      <c r="O119" s="13"/>
      <c r="P119" s="13"/>
    </row>
    <row r="120" spans="1:16" ht="18" customHeight="1">
      <c r="A120" s="14"/>
      <c r="H120" s="93"/>
      <c r="I120" s="93"/>
      <c r="J120" s="13"/>
      <c r="K120" s="13"/>
      <c r="L120" s="13"/>
      <c r="N120" s="13"/>
      <c r="O120" s="13"/>
      <c r="P120" s="13"/>
    </row>
    <row r="121" spans="1:16" ht="18" customHeight="1">
      <c r="A121" s="14"/>
      <c r="H121" s="93"/>
      <c r="I121" s="93"/>
      <c r="J121" s="13"/>
      <c r="K121" s="13"/>
      <c r="L121" s="13"/>
      <c r="N121" s="13"/>
      <c r="O121" s="13"/>
      <c r="P121" s="13"/>
    </row>
    <row r="122" spans="1:16" ht="18" customHeight="1">
      <c r="A122" s="14"/>
      <c r="H122" s="93"/>
      <c r="I122" s="93"/>
      <c r="J122" s="13"/>
      <c r="K122" s="13"/>
      <c r="L122" s="13"/>
      <c r="N122" s="13"/>
      <c r="O122" s="13"/>
      <c r="P122" s="13"/>
    </row>
    <row r="123" spans="1:16" ht="18" customHeight="1">
      <c r="A123" s="14"/>
      <c r="H123" s="93"/>
      <c r="I123" s="93"/>
      <c r="J123" s="13"/>
      <c r="K123" s="13"/>
      <c r="L123" s="13"/>
      <c r="N123" s="13"/>
      <c r="O123" s="13"/>
      <c r="P123" s="13"/>
    </row>
    <row r="124" spans="1:16" ht="18" customHeight="1">
      <c r="A124" s="14"/>
      <c r="H124" s="93"/>
      <c r="I124" s="93"/>
      <c r="J124" s="13"/>
      <c r="K124" s="13"/>
      <c r="L124" s="13"/>
      <c r="N124" s="13"/>
      <c r="O124" s="13"/>
      <c r="P124" s="13"/>
    </row>
    <row r="125" spans="1:16" ht="18" customHeight="1">
      <c r="A125" s="14"/>
      <c r="H125" s="93"/>
      <c r="I125" s="93"/>
      <c r="J125" s="13"/>
      <c r="K125" s="13"/>
      <c r="L125" s="13"/>
      <c r="N125" s="13"/>
      <c r="O125" s="13"/>
      <c r="P125" s="13"/>
    </row>
  </sheetData>
  <sheetProtection/>
  <mergeCells count="19">
    <mergeCell ref="J51:L51"/>
    <mergeCell ref="N51:P51"/>
    <mergeCell ref="J92:L92"/>
    <mergeCell ref="N92:P92"/>
    <mergeCell ref="J91:L91"/>
    <mergeCell ref="N91:P91"/>
    <mergeCell ref="J89:L89"/>
    <mergeCell ref="N89:P89"/>
    <mergeCell ref="J90:P90"/>
    <mergeCell ref="J49:P49"/>
    <mergeCell ref="J50:L50"/>
    <mergeCell ref="N48:P48"/>
    <mergeCell ref="J48:L48"/>
    <mergeCell ref="J7:P7"/>
    <mergeCell ref="J8:L8"/>
    <mergeCell ref="J9:L9"/>
    <mergeCell ref="N8:P8"/>
    <mergeCell ref="N9:P9"/>
    <mergeCell ref="N50:P50"/>
  </mergeCells>
  <printOptions/>
  <pageMargins left="0.7086614173228347" right="0.1968503937007874" top="0.7480314960629921" bottom="0.7480314960629921" header="0.31496062992125984" footer="0.31496062992125984"/>
  <pageSetup firstPageNumber="2" useFirstPageNumber="1" horizontalDpi="600" verticalDpi="600" orientation="portrait" paperSize="9" scale="85" r:id="rId1"/>
  <headerFooter scaleWithDoc="0" alignWithMargins="0">
    <oddFooter>&amp;L&amp;"Times New Roman,Regular"&amp;11
The accompanying condensed notes are an integral part of these financial statements.
________________________________DIRECTOR&amp;R&amp;"Times New Roman,Regular"&amp;11______________________________DIRECTOR       &amp;P</oddFooter>
  </headerFooter>
  <rowBreaks count="2" manualBreakCount="2">
    <brk id="42" max="16" man="1"/>
    <brk id="8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110" zoomScaleNormal="110" zoomScaleSheetLayoutView="100" workbookViewId="0" topLeftCell="A31">
      <selection activeCell="S39" sqref="S39"/>
    </sheetView>
  </sheetViews>
  <sheetFormatPr defaultColWidth="9.140625" defaultRowHeight="18" customHeight="1"/>
  <cols>
    <col min="1" max="4" width="1.7109375" style="15" customWidth="1"/>
    <col min="5" max="6" width="13.57421875" style="15" customWidth="1"/>
    <col min="7" max="7" width="1.28515625" style="121" customWidth="1"/>
    <col min="8" max="8" width="5.7109375" style="15" customWidth="1"/>
    <col min="9" max="9" width="1.28515625" style="15" customWidth="1"/>
    <col min="10" max="10" width="12.140625" style="15" customWidth="1"/>
    <col min="11" max="11" width="1.28515625" style="15" customWidth="1"/>
    <col min="12" max="12" width="12.140625" style="15" customWidth="1"/>
    <col min="13" max="13" width="1.28515625" style="15" customWidth="1"/>
    <col min="14" max="14" width="12.140625" style="15" customWidth="1"/>
    <col min="15" max="15" width="1.28515625" style="15" customWidth="1"/>
    <col min="16" max="16" width="12.140625" style="15" customWidth="1"/>
    <col min="17" max="16384" width="9.140625" style="15" customWidth="1"/>
  </cols>
  <sheetData>
    <row r="1" spans="1:16" ht="18" customHeight="1">
      <c r="A1" s="61" t="s">
        <v>121</v>
      </c>
      <c r="B1" s="16"/>
      <c r="C1" s="16"/>
      <c r="D1" s="16"/>
      <c r="E1" s="16"/>
      <c r="F1" s="16"/>
      <c r="G1" s="17"/>
      <c r="H1" s="17"/>
      <c r="I1" s="13"/>
      <c r="J1" s="18"/>
      <c r="K1" s="71"/>
      <c r="L1" s="16"/>
      <c r="M1" s="16"/>
      <c r="N1" s="19"/>
      <c r="O1" s="19"/>
      <c r="P1" s="72" t="s">
        <v>104</v>
      </c>
    </row>
    <row r="2" spans="1:16" ht="18" customHeight="1">
      <c r="A2" s="62" t="s">
        <v>71</v>
      </c>
      <c r="B2" s="16"/>
      <c r="C2" s="16"/>
      <c r="D2" s="16"/>
      <c r="E2" s="16"/>
      <c r="F2" s="16"/>
      <c r="G2" s="17"/>
      <c r="H2" s="17"/>
      <c r="I2" s="13"/>
      <c r="J2" s="18"/>
      <c r="K2" s="73"/>
      <c r="L2" s="16"/>
      <c r="M2" s="16"/>
      <c r="N2" s="19"/>
      <c r="O2" s="19"/>
      <c r="P2" s="72" t="s">
        <v>105</v>
      </c>
    </row>
    <row r="3" spans="1:16" ht="18" customHeight="1">
      <c r="A3" s="61" t="s">
        <v>185</v>
      </c>
      <c r="B3" s="16"/>
      <c r="C3" s="16"/>
      <c r="D3" s="16"/>
      <c r="E3" s="16"/>
      <c r="F3" s="16"/>
      <c r="G3" s="17"/>
      <c r="H3" s="17"/>
      <c r="I3" s="13"/>
      <c r="J3" s="18"/>
      <c r="K3" s="13"/>
      <c r="L3" s="16"/>
      <c r="M3" s="16"/>
      <c r="N3" s="19"/>
      <c r="O3" s="19"/>
      <c r="P3" s="13"/>
    </row>
    <row r="4" spans="1:16" ht="18" customHeight="1">
      <c r="A4" s="12"/>
      <c r="B4" s="16"/>
      <c r="C4" s="16"/>
      <c r="D4" s="16"/>
      <c r="E4" s="16"/>
      <c r="F4" s="16"/>
      <c r="G4" s="17"/>
      <c r="H4" s="17"/>
      <c r="I4" s="13"/>
      <c r="J4" s="18"/>
      <c r="K4" s="13"/>
      <c r="L4" s="16"/>
      <c r="M4" s="16"/>
      <c r="N4" s="19"/>
      <c r="O4" s="19"/>
      <c r="P4" s="13"/>
    </row>
    <row r="5" spans="7:16" s="19" customFormat="1" ht="18" customHeight="1">
      <c r="G5" s="16"/>
      <c r="H5" s="74"/>
      <c r="I5" s="74"/>
      <c r="J5" s="202" t="s">
        <v>88</v>
      </c>
      <c r="K5" s="202"/>
      <c r="L5" s="202"/>
      <c r="M5" s="202"/>
      <c r="N5" s="202"/>
      <c r="O5" s="202"/>
      <c r="P5" s="202"/>
    </row>
    <row r="6" spans="7:16" s="19" customFormat="1" ht="18" customHeight="1">
      <c r="G6" s="16"/>
      <c r="I6" s="16"/>
      <c r="J6" s="197" t="s">
        <v>97</v>
      </c>
      <c r="K6" s="197"/>
      <c r="L6" s="197"/>
      <c r="M6" s="75"/>
      <c r="N6" s="203" t="s">
        <v>98</v>
      </c>
      <c r="O6" s="203"/>
      <c r="P6" s="203"/>
    </row>
    <row r="7" spans="7:16" s="19" customFormat="1" ht="18" customHeight="1">
      <c r="G7" s="16"/>
      <c r="I7" s="16"/>
      <c r="J7" s="202" t="s">
        <v>99</v>
      </c>
      <c r="K7" s="202"/>
      <c r="L7" s="202"/>
      <c r="M7" s="75"/>
      <c r="N7" s="200" t="s">
        <v>99</v>
      </c>
      <c r="O7" s="200"/>
      <c r="P7" s="200"/>
    </row>
    <row r="8" spans="1:16" s="19" customFormat="1" ht="18" customHeight="1">
      <c r="A8" s="28"/>
      <c r="B8" s="28"/>
      <c r="C8" s="28"/>
      <c r="D8" s="28"/>
      <c r="E8" s="28"/>
      <c r="F8" s="28"/>
      <c r="G8" s="73"/>
      <c r="H8" s="76" t="s">
        <v>12</v>
      </c>
      <c r="I8" s="73"/>
      <c r="J8" s="76">
        <v>2014</v>
      </c>
      <c r="K8" s="29"/>
      <c r="L8" s="77">
        <v>2013</v>
      </c>
      <c r="M8" s="29"/>
      <c r="N8" s="77">
        <v>2014</v>
      </c>
      <c r="O8" s="29">
        <v>2014</v>
      </c>
      <c r="P8" s="77">
        <v>2013</v>
      </c>
    </row>
    <row r="9" spans="1:16" s="19" customFormat="1" ht="18" customHeight="1">
      <c r="A9" s="78"/>
      <c r="B9" s="79"/>
      <c r="C9" s="79"/>
      <c r="D9" s="79"/>
      <c r="E9" s="79"/>
      <c r="F9" s="79"/>
      <c r="G9" s="80"/>
      <c r="H9" s="81"/>
      <c r="I9" s="82"/>
      <c r="J9" s="83"/>
      <c r="K9" s="83"/>
      <c r="L9" s="83"/>
      <c r="M9" s="84"/>
      <c r="N9" s="83"/>
      <c r="O9" s="84"/>
      <c r="P9" s="84"/>
    </row>
    <row r="10" spans="1:16" s="19" customFormat="1" ht="18" customHeight="1">
      <c r="A10" s="14" t="s">
        <v>44</v>
      </c>
      <c r="B10" s="79"/>
      <c r="C10" s="79"/>
      <c r="D10" s="79"/>
      <c r="E10" s="79"/>
      <c r="F10" s="79"/>
      <c r="G10" s="80"/>
      <c r="H10" s="81"/>
      <c r="I10" s="85"/>
      <c r="J10" s="86"/>
      <c r="K10" s="85"/>
      <c r="L10" s="86"/>
      <c r="M10" s="84"/>
      <c r="N10" s="84"/>
      <c r="O10" s="84"/>
      <c r="P10" s="84"/>
    </row>
    <row r="11" spans="1:16" s="19" customFormat="1" ht="18" customHeight="1">
      <c r="A11" s="87" t="s">
        <v>45</v>
      </c>
      <c r="B11" s="87"/>
      <c r="C11" s="88"/>
      <c r="D11" s="88"/>
      <c r="E11" s="88"/>
      <c r="F11" s="88"/>
      <c r="G11" s="80"/>
      <c r="H11" s="81">
        <v>3</v>
      </c>
      <c r="I11" s="80"/>
      <c r="J11" s="89">
        <v>334386</v>
      </c>
      <c r="K11" s="85"/>
      <c r="L11" s="86">
        <v>403308</v>
      </c>
      <c r="M11" s="84"/>
      <c r="N11" s="86">
        <v>323830</v>
      </c>
      <c r="O11" s="84"/>
      <c r="P11" s="86">
        <v>401374</v>
      </c>
    </row>
    <row r="12" spans="1:16" s="19" customFormat="1" ht="18" customHeight="1">
      <c r="A12" s="87" t="s">
        <v>131</v>
      </c>
      <c r="B12" s="87"/>
      <c r="C12" s="88"/>
      <c r="D12" s="88"/>
      <c r="E12" s="88"/>
      <c r="F12" s="88"/>
      <c r="G12" s="80"/>
      <c r="H12" s="81"/>
      <c r="I12" s="80"/>
      <c r="J12" s="89">
        <v>2419</v>
      </c>
      <c r="K12" s="90"/>
      <c r="L12" s="91">
        <v>0</v>
      </c>
      <c r="M12" s="84"/>
      <c r="N12" s="86">
        <v>2419</v>
      </c>
      <c r="O12" s="84"/>
      <c r="P12" s="91">
        <v>0</v>
      </c>
    </row>
    <row r="13" spans="1:16" s="19" customFormat="1" ht="18" customHeight="1">
      <c r="A13" s="87" t="s">
        <v>178</v>
      </c>
      <c r="B13" s="92"/>
      <c r="C13" s="87"/>
      <c r="D13" s="88"/>
      <c r="E13" s="88"/>
      <c r="F13" s="88"/>
      <c r="G13" s="23"/>
      <c r="H13" s="93"/>
      <c r="I13" s="23"/>
      <c r="J13" s="94">
        <v>2223</v>
      </c>
      <c r="K13" s="90"/>
      <c r="L13" s="91">
        <v>-3512</v>
      </c>
      <c r="M13" s="84"/>
      <c r="N13" s="86">
        <v>2223</v>
      </c>
      <c r="O13" s="84"/>
      <c r="P13" s="91">
        <v>-3512</v>
      </c>
    </row>
    <row r="14" spans="1:16" s="19" customFormat="1" ht="18" customHeight="1">
      <c r="A14" s="87" t="s">
        <v>46</v>
      </c>
      <c r="B14" s="87"/>
      <c r="C14" s="88"/>
      <c r="D14" s="88"/>
      <c r="E14" s="88"/>
      <c r="F14" s="88"/>
      <c r="G14" s="95"/>
      <c r="H14" s="81">
        <v>3</v>
      </c>
      <c r="I14" s="95"/>
      <c r="J14" s="96">
        <v>635</v>
      </c>
      <c r="K14" s="85"/>
      <c r="L14" s="86">
        <v>1161</v>
      </c>
      <c r="M14" s="84"/>
      <c r="N14" s="86">
        <v>704</v>
      </c>
      <c r="O14" s="84"/>
      <c r="P14" s="86">
        <v>1301</v>
      </c>
    </row>
    <row r="15" spans="1:16" s="19" customFormat="1" ht="18" customHeight="1">
      <c r="A15" s="14" t="s">
        <v>47</v>
      </c>
      <c r="B15" s="87"/>
      <c r="C15" s="88"/>
      <c r="D15" s="88"/>
      <c r="E15" s="88"/>
      <c r="F15" s="88"/>
      <c r="G15" s="88"/>
      <c r="H15" s="88"/>
      <c r="I15" s="82"/>
      <c r="J15" s="97">
        <f>SUM(J11:J14)</f>
        <v>339663</v>
      </c>
      <c r="K15" s="85"/>
      <c r="L15" s="98">
        <f>SUM(L11:L14)</f>
        <v>400957</v>
      </c>
      <c r="M15" s="84"/>
      <c r="N15" s="98">
        <f>SUM(N11:N14)</f>
        <v>329176</v>
      </c>
      <c r="O15" s="84"/>
      <c r="P15" s="98">
        <f>SUM(P11:P14)</f>
        <v>399163</v>
      </c>
    </row>
    <row r="16" spans="2:16" s="19" customFormat="1" ht="18" customHeight="1">
      <c r="B16" s="88"/>
      <c r="C16" s="87"/>
      <c r="D16" s="88"/>
      <c r="E16" s="88"/>
      <c r="F16" s="88"/>
      <c r="G16" s="88"/>
      <c r="H16" s="88"/>
      <c r="I16" s="82"/>
      <c r="J16" s="83"/>
      <c r="K16" s="85"/>
      <c r="L16" s="86"/>
      <c r="M16" s="84"/>
      <c r="N16" s="86"/>
      <c r="O16" s="84"/>
      <c r="P16" s="86"/>
    </row>
    <row r="17" spans="1:16" s="19" customFormat="1" ht="18" customHeight="1">
      <c r="A17" s="14" t="s">
        <v>48</v>
      </c>
      <c r="B17" s="92"/>
      <c r="C17" s="87"/>
      <c r="D17" s="88"/>
      <c r="E17" s="88"/>
      <c r="F17" s="88"/>
      <c r="G17" s="99"/>
      <c r="H17" s="99"/>
      <c r="I17" s="95"/>
      <c r="J17" s="96"/>
      <c r="K17" s="85"/>
      <c r="L17" s="86"/>
      <c r="M17" s="84"/>
      <c r="N17" s="86"/>
      <c r="O17" s="84"/>
      <c r="P17" s="86"/>
    </row>
    <row r="18" spans="1:16" s="19" customFormat="1" ht="18" customHeight="1">
      <c r="A18" s="87" t="s">
        <v>53</v>
      </c>
      <c r="B18" s="92"/>
      <c r="C18" s="87"/>
      <c r="D18" s="88"/>
      <c r="E18" s="88"/>
      <c r="F18" s="88"/>
      <c r="G18" s="80"/>
      <c r="H18" s="81">
        <v>3</v>
      </c>
      <c r="I18" s="80"/>
      <c r="J18" s="89">
        <v>286968</v>
      </c>
      <c r="K18" s="85"/>
      <c r="L18" s="86">
        <v>355350</v>
      </c>
      <c r="M18" s="84"/>
      <c r="N18" s="86">
        <v>277564</v>
      </c>
      <c r="O18" s="84"/>
      <c r="P18" s="86">
        <v>352214</v>
      </c>
    </row>
    <row r="19" spans="1:16" s="19" customFormat="1" ht="18" customHeight="1">
      <c r="A19" s="87" t="s">
        <v>194</v>
      </c>
      <c r="B19" s="92"/>
      <c r="C19" s="87"/>
      <c r="D19" s="88"/>
      <c r="E19" s="88"/>
      <c r="F19" s="88"/>
      <c r="G19" s="80"/>
      <c r="H19" s="81">
        <v>16</v>
      </c>
      <c r="I19" s="80"/>
      <c r="J19" s="89">
        <v>2858</v>
      </c>
      <c r="K19" s="85"/>
      <c r="L19" s="86">
        <v>0</v>
      </c>
      <c r="M19" s="84"/>
      <c r="N19" s="86">
        <v>2858</v>
      </c>
      <c r="O19" s="84"/>
      <c r="P19" s="86">
        <v>0</v>
      </c>
    </row>
    <row r="20" spans="1:16" s="19" customFormat="1" ht="18" customHeight="1">
      <c r="A20" s="87" t="s">
        <v>50</v>
      </c>
      <c r="B20" s="92"/>
      <c r="C20" s="87"/>
      <c r="D20" s="88"/>
      <c r="E20" s="88"/>
      <c r="F20" s="88"/>
      <c r="G20" s="80"/>
      <c r="H20" s="81"/>
      <c r="I20" s="80"/>
      <c r="J20" s="89">
        <v>13082</v>
      </c>
      <c r="K20" s="85"/>
      <c r="L20" s="86">
        <v>11745</v>
      </c>
      <c r="M20" s="84"/>
      <c r="N20" s="86">
        <v>12815</v>
      </c>
      <c r="O20" s="84"/>
      <c r="P20" s="86">
        <v>11722</v>
      </c>
    </row>
    <row r="21" spans="1:16" s="19" customFormat="1" ht="18" customHeight="1">
      <c r="A21" s="87" t="s">
        <v>51</v>
      </c>
      <c r="B21" s="92"/>
      <c r="C21" s="87"/>
      <c r="D21" s="88"/>
      <c r="E21" s="88"/>
      <c r="F21" s="88"/>
      <c r="G21" s="23"/>
      <c r="H21" s="93">
        <v>3</v>
      </c>
      <c r="I21" s="23"/>
      <c r="J21" s="94">
        <v>18289</v>
      </c>
      <c r="K21" s="85"/>
      <c r="L21" s="86">
        <v>21144</v>
      </c>
      <c r="M21" s="84"/>
      <c r="N21" s="86">
        <v>16077</v>
      </c>
      <c r="O21" s="84"/>
      <c r="P21" s="86">
        <v>18935</v>
      </c>
    </row>
    <row r="22" spans="1:16" s="19" customFormat="1" ht="18" customHeight="1">
      <c r="A22" s="100" t="s">
        <v>78</v>
      </c>
      <c r="B22" s="100"/>
      <c r="C22" s="87"/>
      <c r="D22" s="88"/>
      <c r="E22" s="88"/>
      <c r="F22" s="88"/>
      <c r="G22" s="95"/>
      <c r="H22" s="95"/>
      <c r="I22" s="16"/>
      <c r="J22" s="101">
        <v>3049</v>
      </c>
      <c r="K22" s="85"/>
      <c r="L22" s="86">
        <v>2472</v>
      </c>
      <c r="M22" s="84"/>
      <c r="N22" s="86">
        <v>3049</v>
      </c>
      <c r="O22" s="84"/>
      <c r="P22" s="86">
        <v>2472</v>
      </c>
    </row>
    <row r="23" spans="1:16" s="19" customFormat="1" ht="18" customHeight="1">
      <c r="A23" s="14" t="s">
        <v>49</v>
      </c>
      <c r="B23" s="102"/>
      <c r="C23" s="87"/>
      <c r="D23" s="103"/>
      <c r="E23" s="103"/>
      <c r="F23" s="103"/>
      <c r="G23" s="16"/>
      <c r="H23" s="16"/>
      <c r="I23" s="16"/>
      <c r="J23" s="104">
        <f>SUM(J18:J22)</f>
        <v>324246</v>
      </c>
      <c r="K23" s="85"/>
      <c r="L23" s="98">
        <f>SUM(L18:L22)</f>
        <v>390711</v>
      </c>
      <c r="M23" s="84"/>
      <c r="N23" s="98">
        <f>SUM(N18:N22)</f>
        <v>312363</v>
      </c>
      <c r="O23" s="84"/>
      <c r="P23" s="98">
        <f>SUM(P18:P22)</f>
        <v>385343</v>
      </c>
    </row>
    <row r="24" spans="1:16" s="19" customFormat="1" ht="18" customHeight="1">
      <c r="A24" s="105"/>
      <c r="B24" s="102"/>
      <c r="C24" s="87"/>
      <c r="D24" s="103"/>
      <c r="E24" s="103"/>
      <c r="F24" s="103"/>
      <c r="G24" s="16"/>
      <c r="H24" s="16"/>
      <c r="I24" s="16"/>
      <c r="J24" s="101"/>
      <c r="K24" s="85"/>
      <c r="L24" s="85"/>
      <c r="M24" s="84"/>
      <c r="N24" s="85"/>
      <c r="O24" s="84"/>
      <c r="P24" s="85"/>
    </row>
    <row r="25" spans="1:16" s="19" customFormat="1" ht="18" customHeight="1">
      <c r="A25" s="14" t="s">
        <v>72</v>
      </c>
      <c r="B25" s="102"/>
      <c r="C25" s="87"/>
      <c r="D25" s="106"/>
      <c r="E25" s="106"/>
      <c r="F25" s="106"/>
      <c r="G25" s="16"/>
      <c r="H25" s="16"/>
      <c r="I25" s="16"/>
      <c r="J25" s="101">
        <f>J15-J23</f>
        <v>15417</v>
      </c>
      <c r="K25" s="85"/>
      <c r="L25" s="86">
        <f>L15-L23</f>
        <v>10246</v>
      </c>
      <c r="M25" s="84"/>
      <c r="N25" s="86">
        <f>N15-N23</f>
        <v>16813</v>
      </c>
      <c r="O25" s="84"/>
      <c r="P25" s="86">
        <f>P15-P23</f>
        <v>13820</v>
      </c>
    </row>
    <row r="26" spans="1:16" s="19" customFormat="1" ht="18" customHeight="1">
      <c r="A26" s="105"/>
      <c r="B26" s="102"/>
      <c r="C26" s="107"/>
      <c r="D26" s="106"/>
      <c r="E26" s="106"/>
      <c r="F26" s="106"/>
      <c r="G26" s="16"/>
      <c r="H26" s="16"/>
      <c r="I26" s="16"/>
      <c r="J26" s="101"/>
      <c r="K26" s="13"/>
      <c r="L26" s="13"/>
      <c r="M26" s="84"/>
      <c r="N26" s="13"/>
      <c r="O26" s="84"/>
      <c r="P26" s="13"/>
    </row>
    <row r="27" spans="1:16" s="19" customFormat="1" ht="18" customHeight="1">
      <c r="A27" s="14" t="s">
        <v>52</v>
      </c>
      <c r="B27" s="92"/>
      <c r="C27" s="107"/>
      <c r="D27" s="106"/>
      <c r="E27" s="106"/>
      <c r="F27" s="106"/>
      <c r="G27" s="108"/>
      <c r="H27" s="108"/>
      <c r="I27" s="108"/>
      <c r="J27" s="164">
        <v>3497</v>
      </c>
      <c r="K27" s="13"/>
      <c r="L27" s="13">
        <v>3039</v>
      </c>
      <c r="M27" s="84"/>
      <c r="N27" s="13">
        <v>3497</v>
      </c>
      <c r="O27" s="84"/>
      <c r="P27" s="13">
        <v>3039</v>
      </c>
    </row>
    <row r="28" spans="1:16" s="19" customFormat="1" ht="18" customHeight="1">
      <c r="A28" s="102"/>
      <c r="B28" s="102"/>
      <c r="C28" s="107"/>
      <c r="D28" s="106"/>
      <c r="E28" s="106"/>
      <c r="F28" s="106"/>
      <c r="G28" s="16"/>
      <c r="H28" s="16"/>
      <c r="I28" s="16"/>
      <c r="J28" s="101"/>
      <c r="K28" s="13"/>
      <c r="L28" s="109"/>
      <c r="M28" s="84"/>
      <c r="N28" s="109"/>
      <c r="O28" s="84"/>
      <c r="P28" s="109"/>
    </row>
    <row r="29" spans="1:16" s="19" customFormat="1" ht="18" customHeight="1">
      <c r="A29" s="110" t="s">
        <v>132</v>
      </c>
      <c r="B29" s="102"/>
      <c r="C29" s="107"/>
      <c r="D29" s="106"/>
      <c r="E29" s="106"/>
      <c r="F29" s="106"/>
      <c r="G29" s="16"/>
      <c r="H29" s="16"/>
      <c r="I29" s="16"/>
      <c r="J29" s="13">
        <f>J25-J27</f>
        <v>11920</v>
      </c>
      <c r="K29" s="13"/>
      <c r="L29" s="13">
        <f>L25-L27</f>
        <v>7207</v>
      </c>
      <c r="M29" s="84"/>
      <c r="N29" s="13">
        <f>N25-N27</f>
        <v>13316</v>
      </c>
      <c r="O29" s="84"/>
      <c r="P29" s="13">
        <f>P25-P27</f>
        <v>10781</v>
      </c>
    </row>
    <row r="30" spans="1:16" s="19" customFormat="1" ht="18" customHeight="1">
      <c r="A30" s="102"/>
      <c r="B30" s="102"/>
      <c r="C30" s="107"/>
      <c r="D30" s="106"/>
      <c r="E30" s="106"/>
      <c r="F30" s="106"/>
      <c r="G30" s="16"/>
      <c r="H30" s="16"/>
      <c r="I30" s="16"/>
      <c r="J30" s="101"/>
      <c r="K30" s="13"/>
      <c r="L30" s="13"/>
      <c r="M30" s="84"/>
      <c r="N30" s="13"/>
      <c r="O30" s="84"/>
      <c r="P30" s="13"/>
    </row>
    <row r="31" spans="1:16" s="19" customFormat="1" ht="18" customHeight="1">
      <c r="A31" s="14" t="s">
        <v>77</v>
      </c>
      <c r="B31" s="102"/>
      <c r="C31" s="107"/>
      <c r="D31" s="106"/>
      <c r="E31" s="106"/>
      <c r="F31" s="106"/>
      <c r="G31" s="16"/>
      <c r="H31" s="16"/>
      <c r="I31" s="16"/>
      <c r="J31" s="111">
        <v>0</v>
      </c>
      <c r="K31" s="13"/>
      <c r="L31" s="111">
        <v>0</v>
      </c>
      <c r="M31" s="84"/>
      <c r="N31" s="111">
        <v>0</v>
      </c>
      <c r="O31" s="84"/>
      <c r="P31" s="111">
        <v>0</v>
      </c>
    </row>
    <row r="32" spans="1:16" s="19" customFormat="1" ht="18" customHeight="1">
      <c r="A32" s="102"/>
      <c r="B32" s="102"/>
      <c r="C32" s="107"/>
      <c r="D32" s="106"/>
      <c r="E32" s="106"/>
      <c r="F32" s="106"/>
      <c r="G32" s="16"/>
      <c r="H32" s="16"/>
      <c r="I32" s="16"/>
      <c r="J32" s="101"/>
      <c r="K32" s="13"/>
      <c r="L32" s="13"/>
      <c r="M32" s="84"/>
      <c r="N32" s="13"/>
      <c r="O32" s="84"/>
      <c r="P32" s="84"/>
    </row>
    <row r="33" spans="1:16" s="19" customFormat="1" ht="18" customHeight="1">
      <c r="A33" s="27" t="s">
        <v>75</v>
      </c>
      <c r="B33" s="102"/>
      <c r="C33" s="107"/>
      <c r="D33" s="106"/>
      <c r="E33" s="106"/>
      <c r="F33" s="106"/>
      <c r="G33" s="16"/>
      <c r="H33" s="16"/>
      <c r="I33" s="16"/>
      <c r="J33" s="101"/>
      <c r="K33" s="13"/>
      <c r="L33" s="13"/>
      <c r="M33" s="84"/>
      <c r="N33" s="13"/>
      <c r="O33" s="84"/>
      <c r="P33" s="13"/>
    </row>
    <row r="34" spans="1:16" s="19" customFormat="1" ht="18" customHeight="1" thickBot="1">
      <c r="A34" s="27" t="s">
        <v>130</v>
      </c>
      <c r="B34" s="102"/>
      <c r="C34" s="107"/>
      <c r="D34" s="106"/>
      <c r="E34" s="106"/>
      <c r="F34" s="106"/>
      <c r="G34" s="16"/>
      <c r="H34" s="16"/>
      <c r="I34" s="16"/>
      <c r="J34" s="112">
        <f>SUM(J29:J31)</f>
        <v>11920</v>
      </c>
      <c r="K34" s="85"/>
      <c r="L34" s="112">
        <f>SUM(L29:L31)</f>
        <v>7207</v>
      </c>
      <c r="M34" s="84"/>
      <c r="N34" s="112">
        <f>SUM(N29:N31)</f>
        <v>13316</v>
      </c>
      <c r="O34" s="85"/>
      <c r="P34" s="112">
        <f>SUM(P29:P31)</f>
        <v>10781</v>
      </c>
    </row>
    <row r="35" spans="1:16" s="19" customFormat="1" ht="18" customHeight="1" thickTop="1">
      <c r="A35" s="27"/>
      <c r="B35" s="102"/>
      <c r="C35" s="107"/>
      <c r="D35" s="106"/>
      <c r="E35" s="106"/>
      <c r="F35" s="106"/>
      <c r="G35" s="16"/>
      <c r="H35" s="16"/>
      <c r="I35" s="16"/>
      <c r="J35" s="101"/>
      <c r="K35" s="13"/>
      <c r="L35" s="13"/>
      <c r="M35" s="84"/>
      <c r="N35" s="13"/>
      <c r="O35" s="84"/>
      <c r="P35" s="13"/>
    </row>
    <row r="36" spans="1:16" ht="18" customHeight="1">
      <c r="A36" s="61" t="s">
        <v>121</v>
      </c>
      <c r="B36" s="16"/>
      <c r="C36" s="16"/>
      <c r="D36" s="16"/>
      <c r="E36" s="16"/>
      <c r="F36" s="16"/>
      <c r="G36" s="17"/>
      <c r="H36" s="17"/>
      <c r="I36" s="13"/>
      <c r="J36" s="18"/>
      <c r="K36" s="71"/>
      <c r="L36" s="16"/>
      <c r="M36" s="16"/>
      <c r="N36" s="19"/>
      <c r="O36" s="19"/>
      <c r="P36" s="72" t="s">
        <v>104</v>
      </c>
    </row>
    <row r="37" spans="1:16" ht="18" customHeight="1">
      <c r="A37" s="62" t="s">
        <v>175</v>
      </c>
      <c r="B37" s="16"/>
      <c r="C37" s="16"/>
      <c r="D37" s="16"/>
      <c r="E37" s="16"/>
      <c r="F37" s="16"/>
      <c r="G37" s="17"/>
      <c r="H37" s="17"/>
      <c r="I37" s="13"/>
      <c r="J37" s="18"/>
      <c r="K37" s="73"/>
      <c r="L37" s="16"/>
      <c r="M37" s="16"/>
      <c r="N37" s="19"/>
      <c r="O37" s="19"/>
      <c r="P37" s="72" t="s">
        <v>105</v>
      </c>
    </row>
    <row r="38" spans="1:16" ht="18" customHeight="1">
      <c r="A38" s="61" t="str">
        <f>3:3</f>
        <v>FOR THE THREE-MONTH PERIODS ENDED SEPTEMBER 30, 2014 AND 2013</v>
      </c>
      <c r="B38" s="16"/>
      <c r="C38" s="16"/>
      <c r="D38" s="16"/>
      <c r="E38" s="16"/>
      <c r="F38" s="16"/>
      <c r="G38" s="17"/>
      <c r="H38" s="17"/>
      <c r="I38" s="13"/>
      <c r="J38" s="18"/>
      <c r="K38" s="13"/>
      <c r="L38" s="16"/>
      <c r="M38" s="16"/>
      <c r="N38" s="19"/>
      <c r="O38" s="19"/>
      <c r="P38" s="13"/>
    </row>
    <row r="39" spans="1:16" ht="18" customHeight="1">
      <c r="A39" s="12"/>
      <c r="B39" s="16"/>
      <c r="C39" s="16"/>
      <c r="D39" s="16"/>
      <c r="E39" s="16"/>
      <c r="F39" s="16"/>
      <c r="G39" s="17"/>
      <c r="H39" s="17"/>
      <c r="I39" s="13"/>
      <c r="J39" s="18"/>
      <c r="K39" s="13"/>
      <c r="L39" s="16"/>
      <c r="M39" s="16"/>
      <c r="N39" s="19"/>
      <c r="O39" s="19"/>
      <c r="P39" s="13"/>
    </row>
    <row r="40" spans="7:16" s="19" customFormat="1" ht="18" customHeight="1">
      <c r="G40" s="16"/>
      <c r="H40" s="74"/>
      <c r="I40" s="74"/>
      <c r="J40" s="202" t="s">
        <v>88</v>
      </c>
      <c r="K40" s="202"/>
      <c r="L40" s="202"/>
      <c r="M40" s="202"/>
      <c r="N40" s="202"/>
      <c r="O40" s="202"/>
      <c r="P40" s="202"/>
    </row>
    <row r="41" spans="7:16" s="19" customFormat="1" ht="18" customHeight="1">
      <c r="G41" s="16"/>
      <c r="I41" s="16"/>
      <c r="J41" s="197" t="s">
        <v>97</v>
      </c>
      <c r="K41" s="197"/>
      <c r="L41" s="197"/>
      <c r="M41" s="75"/>
      <c r="N41" s="203" t="s">
        <v>98</v>
      </c>
      <c r="O41" s="203"/>
      <c r="P41" s="203"/>
    </row>
    <row r="42" spans="7:16" s="19" customFormat="1" ht="18" customHeight="1">
      <c r="G42" s="16"/>
      <c r="I42" s="16"/>
      <c r="J42" s="202" t="s">
        <v>99</v>
      </c>
      <c r="K42" s="202"/>
      <c r="L42" s="202"/>
      <c r="M42" s="75"/>
      <c r="N42" s="200" t="s">
        <v>99</v>
      </c>
      <c r="O42" s="200"/>
      <c r="P42" s="200"/>
    </row>
    <row r="43" spans="1:16" s="19" customFormat="1" ht="18" customHeight="1">
      <c r="A43" s="28"/>
      <c r="B43" s="28"/>
      <c r="C43" s="28"/>
      <c r="D43" s="28"/>
      <c r="E43" s="28"/>
      <c r="F43" s="28"/>
      <c r="G43" s="73"/>
      <c r="H43" s="76" t="s">
        <v>12</v>
      </c>
      <c r="I43" s="73"/>
      <c r="J43" s="76">
        <v>2014</v>
      </c>
      <c r="K43" s="29"/>
      <c r="L43" s="77">
        <v>2013</v>
      </c>
      <c r="M43" s="29"/>
      <c r="N43" s="77">
        <v>2014</v>
      </c>
      <c r="O43" s="29">
        <v>2014</v>
      </c>
      <c r="P43" s="77">
        <v>2013</v>
      </c>
    </row>
    <row r="44" spans="1:16" s="19" customFormat="1" ht="18" customHeight="1">
      <c r="A44" s="78"/>
      <c r="B44" s="79"/>
      <c r="C44" s="79"/>
      <c r="D44" s="79"/>
      <c r="E44" s="79"/>
      <c r="F44" s="79"/>
      <c r="G44" s="80"/>
      <c r="H44" s="81"/>
      <c r="I44" s="82"/>
      <c r="J44" s="83"/>
      <c r="K44" s="83"/>
      <c r="L44" s="83"/>
      <c r="M44" s="84"/>
      <c r="N44" s="83"/>
      <c r="O44" s="84"/>
      <c r="P44" s="84"/>
    </row>
    <row r="45" spans="1:16" s="19" customFormat="1" ht="18" customHeight="1">
      <c r="A45" s="34" t="s">
        <v>173</v>
      </c>
      <c r="B45" s="102"/>
      <c r="C45" s="107"/>
      <c r="D45" s="106"/>
      <c r="E45" s="106"/>
      <c r="F45" s="106"/>
      <c r="G45" s="106"/>
      <c r="H45" s="106"/>
      <c r="I45" s="106"/>
      <c r="J45" s="113"/>
      <c r="K45" s="13"/>
      <c r="L45" s="13"/>
      <c r="M45" s="84"/>
      <c r="N45" s="13"/>
      <c r="O45" s="101"/>
      <c r="P45" s="13"/>
    </row>
    <row r="46" spans="1:16" s="19" customFormat="1" ht="18" customHeight="1">
      <c r="A46" s="34"/>
      <c r="B46" s="102" t="s">
        <v>172</v>
      </c>
      <c r="C46" s="107"/>
      <c r="D46" s="106"/>
      <c r="E46" s="106"/>
      <c r="F46" s="106"/>
      <c r="G46" s="106"/>
      <c r="H46" s="106"/>
      <c r="I46" s="106"/>
      <c r="J46" s="113"/>
      <c r="K46" s="13"/>
      <c r="L46" s="13"/>
      <c r="M46" s="84"/>
      <c r="N46" s="13"/>
      <c r="O46" s="101"/>
      <c r="P46" s="13"/>
    </row>
    <row r="47" spans="1:16" s="19" customFormat="1" ht="18" customHeight="1">
      <c r="A47" s="34"/>
      <c r="B47" s="34"/>
      <c r="C47" s="156" t="s">
        <v>133</v>
      </c>
      <c r="D47" s="106"/>
      <c r="E47" s="106"/>
      <c r="F47" s="106"/>
      <c r="G47" s="106"/>
      <c r="H47" s="106"/>
      <c r="I47" s="106"/>
      <c r="J47" s="86">
        <v>11933</v>
      </c>
      <c r="K47" s="85"/>
      <c r="L47" s="86">
        <f>L49-L48</f>
        <v>7242</v>
      </c>
      <c r="M47" s="84"/>
      <c r="N47" s="86">
        <f>N49-N48</f>
        <v>13316</v>
      </c>
      <c r="O47" s="84"/>
      <c r="P47" s="86">
        <f>P49-P48</f>
        <v>10781</v>
      </c>
    </row>
    <row r="48" spans="2:16" s="19" customFormat="1" ht="18" customHeight="1">
      <c r="B48" s="34"/>
      <c r="C48" s="156" t="s">
        <v>123</v>
      </c>
      <c r="D48" s="106"/>
      <c r="E48" s="106"/>
      <c r="F48" s="106"/>
      <c r="G48" s="106"/>
      <c r="H48" s="106"/>
      <c r="I48" s="106"/>
      <c r="J48" s="13">
        <v>-13</v>
      </c>
      <c r="K48" s="13"/>
      <c r="L48" s="13">
        <v>-35</v>
      </c>
      <c r="M48" s="84"/>
      <c r="N48" s="13">
        <v>0</v>
      </c>
      <c r="O48" s="84"/>
      <c r="P48" s="13">
        <v>0</v>
      </c>
    </row>
    <row r="49" spans="2:16" s="19" customFormat="1" ht="18" customHeight="1" thickBot="1">
      <c r="B49" s="34"/>
      <c r="C49" s="107"/>
      <c r="D49" s="106"/>
      <c r="E49" s="106"/>
      <c r="F49" s="106"/>
      <c r="G49" s="106"/>
      <c r="H49" s="106"/>
      <c r="I49" s="106"/>
      <c r="J49" s="114">
        <f>J29</f>
        <v>11920</v>
      </c>
      <c r="K49" s="13"/>
      <c r="L49" s="114">
        <f>L29</f>
        <v>7207</v>
      </c>
      <c r="M49" s="84"/>
      <c r="N49" s="114">
        <f>N29</f>
        <v>13316</v>
      </c>
      <c r="O49" s="84"/>
      <c r="P49" s="114">
        <f>P29</f>
        <v>10781</v>
      </c>
    </row>
    <row r="50" spans="1:16" s="19" customFormat="1" ht="18" customHeight="1" thickTop="1">
      <c r="A50" s="27"/>
      <c r="B50" s="102"/>
      <c r="C50" s="107"/>
      <c r="D50" s="106"/>
      <c r="E50" s="106"/>
      <c r="F50" s="106"/>
      <c r="G50" s="106"/>
      <c r="H50" s="106"/>
      <c r="I50" s="106"/>
      <c r="J50" s="113"/>
      <c r="K50" s="13"/>
      <c r="L50" s="13"/>
      <c r="M50" s="84"/>
      <c r="N50" s="13"/>
      <c r="O50" s="84"/>
      <c r="P50" s="13"/>
    </row>
    <row r="51" spans="1:16" s="19" customFormat="1" ht="18" customHeight="1">
      <c r="A51" s="14" t="s">
        <v>208</v>
      </c>
      <c r="B51" s="102"/>
      <c r="C51" s="107"/>
      <c r="D51" s="106"/>
      <c r="E51" s="106"/>
      <c r="F51" s="106"/>
      <c r="G51" s="106"/>
      <c r="H51" s="106"/>
      <c r="I51" s="106"/>
      <c r="J51" s="113"/>
      <c r="K51" s="13"/>
      <c r="L51" s="13"/>
      <c r="M51" s="84"/>
      <c r="N51" s="13"/>
      <c r="O51" s="84"/>
      <c r="P51" s="13"/>
    </row>
    <row r="52" spans="1:9" s="19" customFormat="1" ht="18" customHeight="1">
      <c r="A52" s="14"/>
      <c r="B52" s="105" t="s">
        <v>209</v>
      </c>
      <c r="C52" s="107"/>
      <c r="D52" s="106"/>
      <c r="E52" s="106"/>
      <c r="F52" s="106"/>
      <c r="G52" s="106"/>
      <c r="H52" s="106"/>
      <c r="I52" s="106"/>
    </row>
    <row r="53" spans="1:16" s="19" customFormat="1" ht="9" customHeight="1">
      <c r="A53" s="14"/>
      <c r="B53" s="92"/>
      <c r="C53" s="107"/>
      <c r="D53" s="106"/>
      <c r="E53" s="106"/>
      <c r="F53" s="106"/>
      <c r="G53" s="106"/>
      <c r="H53" s="106"/>
      <c r="I53" s="106"/>
      <c r="J53" s="113"/>
      <c r="K53" s="13"/>
      <c r="L53" s="13"/>
      <c r="M53" s="84"/>
      <c r="N53" s="13"/>
      <c r="O53" s="84"/>
      <c r="P53" s="13"/>
    </row>
    <row r="54" spans="1:16" s="19" customFormat="1" ht="18" customHeight="1">
      <c r="A54" s="174" t="s">
        <v>5</v>
      </c>
      <c r="B54" s="105" t="s">
        <v>207</v>
      </c>
      <c r="C54" s="107"/>
      <c r="D54" s="106"/>
      <c r="E54" s="106"/>
      <c r="F54" s="106"/>
      <c r="G54" s="106"/>
      <c r="H54" s="106"/>
      <c r="I54" s="106"/>
      <c r="J54" s="113"/>
      <c r="K54" s="13"/>
      <c r="L54" s="13"/>
      <c r="M54" s="84"/>
      <c r="N54" s="13"/>
      <c r="O54" s="84"/>
      <c r="P54" s="13"/>
    </row>
    <row r="55" spans="1:16" s="19" customFormat="1" ht="18" customHeight="1" thickBot="1">
      <c r="A55" s="14"/>
      <c r="B55" s="92" t="s">
        <v>200</v>
      </c>
      <c r="C55" s="107"/>
      <c r="D55" s="106"/>
      <c r="E55" s="106"/>
      <c r="F55" s="106"/>
      <c r="G55" s="16"/>
      <c r="H55" s="16"/>
      <c r="I55" s="13"/>
      <c r="J55" s="193">
        <f>J47/J57</f>
        <v>0.07458125</v>
      </c>
      <c r="K55" s="194"/>
      <c r="L55" s="193">
        <f>L47/L57</f>
        <v>0.0452625</v>
      </c>
      <c r="M55" s="195"/>
      <c r="N55" s="193">
        <f>N47/N57</f>
        <v>0.083225</v>
      </c>
      <c r="O55" s="194"/>
      <c r="P55" s="193">
        <f>P47/P57</f>
        <v>0.06738125</v>
      </c>
    </row>
    <row r="56" spans="1:9" s="19" customFormat="1" ht="18" customHeight="1" thickTop="1">
      <c r="A56" s="14"/>
      <c r="B56" s="92" t="s">
        <v>201</v>
      </c>
      <c r="C56" s="107"/>
      <c r="D56" s="106"/>
      <c r="E56" s="106"/>
      <c r="F56" s="106"/>
      <c r="G56" s="16"/>
      <c r="H56" s="16"/>
      <c r="I56" s="13"/>
    </row>
    <row r="57" spans="1:16" ht="18" customHeight="1" thickBot="1">
      <c r="A57" s="14"/>
      <c r="C57" s="92" t="s">
        <v>202</v>
      </c>
      <c r="D57" s="106"/>
      <c r="E57" s="106"/>
      <c r="F57" s="106"/>
      <c r="G57" s="16"/>
      <c r="H57" s="16"/>
      <c r="I57" s="13"/>
      <c r="J57" s="112">
        <v>160000</v>
      </c>
      <c r="K57" s="194"/>
      <c r="L57" s="196">
        <v>160000</v>
      </c>
      <c r="M57" s="195"/>
      <c r="N57" s="196">
        <v>160000</v>
      </c>
      <c r="O57" s="194"/>
      <c r="P57" s="196">
        <v>160000</v>
      </c>
    </row>
    <row r="58" spans="1:16" ht="9" customHeight="1" thickTop="1">
      <c r="A58" s="14"/>
      <c r="C58" s="92"/>
      <c r="D58" s="106"/>
      <c r="E58" s="106"/>
      <c r="F58" s="106"/>
      <c r="G58" s="16"/>
      <c r="H58" s="16"/>
      <c r="I58" s="13"/>
      <c r="J58" s="13"/>
      <c r="K58" s="13"/>
      <c r="L58" s="19"/>
      <c r="M58" s="19"/>
      <c r="N58" s="19"/>
      <c r="O58" s="19"/>
      <c r="P58" s="13"/>
    </row>
    <row r="59" spans="1:16" s="19" customFormat="1" ht="18" customHeight="1">
      <c r="A59" s="174" t="s">
        <v>5</v>
      </c>
      <c r="B59" s="26" t="s">
        <v>206</v>
      </c>
      <c r="C59" s="105"/>
      <c r="D59" s="103"/>
      <c r="E59" s="106"/>
      <c r="F59" s="106"/>
      <c r="G59" s="16"/>
      <c r="H59" s="95">
        <v>15</v>
      </c>
      <c r="I59" s="13"/>
      <c r="J59" s="13"/>
      <c r="K59" s="13"/>
      <c r="P59" s="13"/>
    </row>
    <row r="60" spans="1:16" ht="18" customHeight="1" thickBot="1">
      <c r="A60" s="14"/>
      <c r="B60" s="92" t="s">
        <v>200</v>
      </c>
      <c r="C60" s="107"/>
      <c r="D60" s="106"/>
      <c r="E60" s="106"/>
      <c r="F60" s="106"/>
      <c r="G60" s="16"/>
      <c r="H60" s="16"/>
      <c r="I60" s="13"/>
      <c r="J60" s="193">
        <f>J47/J62</f>
        <v>0.0709820180473848</v>
      </c>
      <c r="K60" s="194"/>
      <c r="L60" s="193">
        <f>L47/L62</f>
        <v>0.0452625</v>
      </c>
      <c r="M60" s="195"/>
      <c r="N60" s="193">
        <f>N47/N62</f>
        <v>0.07920862753029212</v>
      </c>
      <c r="O60" s="194"/>
      <c r="P60" s="193">
        <f>P47/P62</f>
        <v>0.06738125</v>
      </c>
    </row>
    <row r="61" spans="1:16" ht="18" customHeight="1" thickTop="1">
      <c r="A61" s="14"/>
      <c r="B61" s="92" t="s">
        <v>201</v>
      </c>
      <c r="C61" s="107"/>
      <c r="D61" s="106"/>
      <c r="E61" s="106"/>
      <c r="F61" s="106"/>
      <c r="G61" s="16"/>
      <c r="H61" s="16"/>
      <c r="I61" s="13"/>
      <c r="J61" s="19"/>
      <c r="K61" s="19"/>
      <c r="L61" s="19"/>
      <c r="M61" s="19"/>
      <c r="N61" s="19"/>
      <c r="O61" s="19"/>
      <c r="P61" s="19"/>
    </row>
    <row r="62" spans="1:16" ht="18" customHeight="1" thickBot="1">
      <c r="A62" s="14"/>
      <c r="C62" s="92" t="s">
        <v>202</v>
      </c>
      <c r="D62" s="106"/>
      <c r="E62" s="106"/>
      <c r="F62" s="106"/>
      <c r="G62" s="16"/>
      <c r="H62" s="16"/>
      <c r="I62" s="13"/>
      <c r="J62" s="196">
        <v>168113</v>
      </c>
      <c r="K62" s="194"/>
      <c r="L62" s="196">
        <v>160000</v>
      </c>
      <c r="M62" s="195"/>
      <c r="N62" s="196">
        <v>168113</v>
      </c>
      <c r="O62" s="194"/>
      <c r="P62" s="196">
        <v>160000</v>
      </c>
    </row>
    <row r="63" spans="1:16" ht="18" customHeight="1" thickTop="1">
      <c r="A63" s="14"/>
      <c r="C63" s="92"/>
      <c r="D63" s="106"/>
      <c r="E63" s="106"/>
      <c r="F63" s="106"/>
      <c r="G63" s="16"/>
      <c r="H63" s="16"/>
      <c r="I63" s="13"/>
      <c r="J63" s="13"/>
      <c r="K63" s="13"/>
      <c r="L63" s="19"/>
      <c r="M63" s="19"/>
      <c r="N63" s="19"/>
      <c r="O63" s="19"/>
      <c r="P63" s="13"/>
    </row>
    <row r="64" spans="1:16" s="19" customFormat="1" ht="18" customHeight="1">
      <c r="A64" s="61" t="str">
        <f>A1</f>
        <v>PORN PROM METAL PUBLIC COMPANY LIMITED AND ITS SUBSIDIARY</v>
      </c>
      <c r="B64" s="16"/>
      <c r="C64" s="16"/>
      <c r="D64" s="16"/>
      <c r="E64" s="16"/>
      <c r="F64" s="16"/>
      <c r="G64" s="17"/>
      <c r="H64" s="17"/>
      <c r="I64" s="13"/>
      <c r="J64" s="18"/>
      <c r="K64" s="71"/>
      <c r="L64" s="16"/>
      <c r="M64" s="16"/>
      <c r="P64" s="72" t="s">
        <v>104</v>
      </c>
    </row>
    <row r="65" spans="1:16" s="19" customFormat="1" ht="18" customHeight="1">
      <c r="A65" s="62" t="s">
        <v>71</v>
      </c>
      <c r="B65" s="16"/>
      <c r="C65" s="16"/>
      <c r="D65" s="16"/>
      <c r="E65" s="16"/>
      <c r="F65" s="16"/>
      <c r="G65" s="17"/>
      <c r="H65" s="17"/>
      <c r="I65" s="13"/>
      <c r="J65" s="18"/>
      <c r="K65" s="73"/>
      <c r="L65" s="16"/>
      <c r="M65" s="16"/>
      <c r="P65" s="72" t="s">
        <v>105</v>
      </c>
    </row>
    <row r="66" spans="1:16" s="19" customFormat="1" ht="18" customHeight="1">
      <c r="A66" s="61" t="s">
        <v>193</v>
      </c>
      <c r="B66" s="16"/>
      <c r="C66" s="16"/>
      <c r="D66" s="16"/>
      <c r="E66" s="16"/>
      <c r="F66" s="16"/>
      <c r="G66" s="17"/>
      <c r="H66" s="17"/>
      <c r="I66" s="13"/>
      <c r="J66" s="18"/>
      <c r="K66" s="13"/>
      <c r="L66" s="16"/>
      <c r="M66" s="16"/>
      <c r="P66" s="13"/>
    </row>
    <row r="67" spans="1:16" s="19" customFormat="1" ht="18" customHeight="1">
      <c r="A67" s="12"/>
      <c r="B67" s="16"/>
      <c r="C67" s="16"/>
      <c r="D67" s="16"/>
      <c r="E67" s="16"/>
      <c r="F67" s="16"/>
      <c r="G67" s="17"/>
      <c r="H67" s="17"/>
      <c r="I67" s="13"/>
      <c r="J67" s="18"/>
      <c r="K67" s="13"/>
      <c r="L67" s="16"/>
      <c r="M67" s="16"/>
      <c r="P67" s="13"/>
    </row>
    <row r="68" spans="7:16" s="19" customFormat="1" ht="18" customHeight="1">
      <c r="G68" s="16"/>
      <c r="J68" s="202" t="s">
        <v>88</v>
      </c>
      <c r="K68" s="202"/>
      <c r="L68" s="202"/>
      <c r="M68" s="202"/>
      <c r="N68" s="202"/>
      <c r="O68" s="202"/>
      <c r="P68" s="202"/>
    </row>
    <row r="69" spans="7:16" s="19" customFormat="1" ht="18" customHeight="1">
      <c r="G69" s="16"/>
      <c r="J69" s="201" t="s">
        <v>97</v>
      </c>
      <c r="K69" s="201"/>
      <c r="L69" s="201"/>
      <c r="M69" s="75"/>
      <c r="N69" s="198" t="s">
        <v>98</v>
      </c>
      <c r="O69" s="198"/>
      <c r="P69" s="198"/>
    </row>
    <row r="70" spans="7:16" s="19" customFormat="1" ht="18" customHeight="1">
      <c r="G70" s="16"/>
      <c r="J70" s="202" t="s">
        <v>99</v>
      </c>
      <c r="K70" s="202"/>
      <c r="L70" s="202"/>
      <c r="M70" s="75"/>
      <c r="N70" s="200" t="s">
        <v>99</v>
      </c>
      <c r="O70" s="200"/>
      <c r="P70" s="200"/>
    </row>
    <row r="71" spans="1:16" s="19" customFormat="1" ht="18" customHeight="1">
      <c r="A71" s="28"/>
      <c r="B71" s="28"/>
      <c r="C71" s="28"/>
      <c r="D71" s="28"/>
      <c r="E71" s="28"/>
      <c r="F71" s="28"/>
      <c r="G71" s="73"/>
      <c r="H71" s="76" t="s">
        <v>12</v>
      </c>
      <c r="J71" s="117">
        <v>2014</v>
      </c>
      <c r="L71" s="77">
        <v>2013</v>
      </c>
      <c r="M71" s="18"/>
      <c r="N71" s="77">
        <v>2014</v>
      </c>
      <c r="P71" s="77">
        <v>2013</v>
      </c>
    </row>
    <row r="72" spans="1:15" s="19" customFormat="1" ht="18" customHeight="1">
      <c r="A72" s="78"/>
      <c r="B72" s="79"/>
      <c r="C72" s="79"/>
      <c r="D72" s="79"/>
      <c r="E72" s="79"/>
      <c r="F72" s="79"/>
      <c r="G72" s="80"/>
      <c r="H72" s="81"/>
      <c r="J72" s="82"/>
      <c r="K72" s="82"/>
      <c r="L72" s="82"/>
      <c r="N72" s="82"/>
      <c r="O72" s="82"/>
    </row>
    <row r="73" spans="1:16" s="19" customFormat="1" ht="18" customHeight="1">
      <c r="A73" s="14" t="s">
        <v>44</v>
      </c>
      <c r="B73" s="79"/>
      <c r="C73" s="79"/>
      <c r="D73" s="79"/>
      <c r="E73" s="79"/>
      <c r="F73" s="79"/>
      <c r="G73" s="80"/>
      <c r="H73" s="81"/>
      <c r="J73" s="86"/>
      <c r="K73" s="86"/>
      <c r="L73" s="86"/>
      <c r="M73" s="84"/>
      <c r="N73" s="84"/>
      <c r="O73" s="86"/>
      <c r="P73" s="84"/>
    </row>
    <row r="74" spans="1:16" s="19" customFormat="1" ht="18" customHeight="1">
      <c r="A74" s="87" t="s">
        <v>45</v>
      </c>
      <c r="B74" s="87"/>
      <c r="C74" s="88"/>
      <c r="D74" s="88"/>
      <c r="E74" s="88"/>
      <c r="F74" s="88"/>
      <c r="G74" s="80"/>
      <c r="H74" s="81">
        <v>3</v>
      </c>
      <c r="J74" s="89">
        <v>1006135</v>
      </c>
      <c r="K74" s="94"/>
      <c r="L74" s="86">
        <v>1189175</v>
      </c>
      <c r="M74" s="86"/>
      <c r="N74" s="86">
        <v>985129</v>
      </c>
      <c r="O74" s="84"/>
      <c r="P74" s="86">
        <v>1194261</v>
      </c>
    </row>
    <row r="75" spans="1:16" s="19" customFormat="1" ht="18" customHeight="1">
      <c r="A75" s="87" t="s">
        <v>131</v>
      </c>
      <c r="B75" s="87"/>
      <c r="C75" s="88"/>
      <c r="D75" s="88"/>
      <c r="E75" s="88"/>
      <c r="F75" s="88"/>
      <c r="G75" s="80"/>
      <c r="H75" s="81"/>
      <c r="J75" s="89">
        <v>4732</v>
      </c>
      <c r="K75" s="94"/>
      <c r="L75" s="118">
        <v>0</v>
      </c>
      <c r="M75" s="86"/>
      <c r="N75" s="86">
        <v>4732</v>
      </c>
      <c r="O75" s="84"/>
      <c r="P75" s="118">
        <v>0</v>
      </c>
    </row>
    <row r="76" spans="1:16" s="19" customFormat="1" ht="18" customHeight="1">
      <c r="A76" s="87" t="s">
        <v>178</v>
      </c>
      <c r="B76" s="92"/>
      <c r="C76" s="87"/>
      <c r="D76" s="88"/>
      <c r="E76" s="88"/>
      <c r="F76" s="88"/>
      <c r="G76" s="23"/>
      <c r="H76" s="93"/>
      <c r="J76" s="94">
        <v>9481</v>
      </c>
      <c r="K76" s="89"/>
      <c r="L76" s="118">
        <v>-16006</v>
      </c>
      <c r="M76" s="86"/>
      <c r="N76" s="86">
        <v>9481</v>
      </c>
      <c r="O76" s="84"/>
      <c r="P76" s="118">
        <v>-16006</v>
      </c>
    </row>
    <row r="77" spans="1:16" s="19" customFormat="1" ht="18" customHeight="1">
      <c r="A77" s="87" t="s">
        <v>46</v>
      </c>
      <c r="B77" s="87"/>
      <c r="C77" s="88"/>
      <c r="D77" s="88"/>
      <c r="E77" s="88"/>
      <c r="F77" s="88"/>
      <c r="G77" s="95"/>
      <c r="H77" s="95" t="s">
        <v>147</v>
      </c>
      <c r="J77" s="96">
        <v>14984</v>
      </c>
      <c r="K77" s="83"/>
      <c r="L77" s="86">
        <v>8335</v>
      </c>
      <c r="M77" s="86"/>
      <c r="N77" s="86">
        <v>14617</v>
      </c>
      <c r="O77" s="84"/>
      <c r="P77" s="86">
        <v>8517</v>
      </c>
    </row>
    <row r="78" spans="1:16" s="19" customFormat="1" ht="18" customHeight="1">
      <c r="A78" s="14" t="s">
        <v>47</v>
      </c>
      <c r="B78" s="87"/>
      <c r="C78" s="88"/>
      <c r="D78" s="88"/>
      <c r="E78" s="88"/>
      <c r="F78" s="88"/>
      <c r="G78" s="88"/>
      <c r="H78" s="88"/>
      <c r="J78" s="98">
        <f>SUM(J74:J77)</f>
        <v>1035332</v>
      </c>
      <c r="K78" s="83"/>
      <c r="L78" s="98">
        <f>SUM(L74:L77)</f>
        <v>1181504</v>
      </c>
      <c r="M78" s="86"/>
      <c r="N78" s="98">
        <f>SUM(N74:N77)</f>
        <v>1013959</v>
      </c>
      <c r="O78" s="84"/>
      <c r="P78" s="98">
        <f>SUM(P74:P77)</f>
        <v>1186772</v>
      </c>
    </row>
    <row r="79" spans="2:16" s="19" customFormat="1" ht="18" customHeight="1">
      <c r="B79" s="88"/>
      <c r="C79" s="87"/>
      <c r="D79" s="88"/>
      <c r="E79" s="88"/>
      <c r="F79" s="88"/>
      <c r="G79" s="88"/>
      <c r="H79" s="88"/>
      <c r="J79" s="83"/>
      <c r="K79" s="83"/>
      <c r="L79" s="86"/>
      <c r="M79" s="86"/>
      <c r="N79" s="86"/>
      <c r="O79" s="84"/>
      <c r="P79" s="86"/>
    </row>
    <row r="80" spans="1:16" s="19" customFormat="1" ht="18" customHeight="1">
      <c r="A80" s="14" t="s">
        <v>48</v>
      </c>
      <c r="B80" s="92"/>
      <c r="C80" s="87"/>
      <c r="D80" s="88"/>
      <c r="E80" s="88"/>
      <c r="F80" s="88"/>
      <c r="G80" s="99"/>
      <c r="H80" s="99"/>
      <c r="J80" s="96"/>
      <c r="K80" s="96"/>
      <c r="L80" s="86"/>
      <c r="M80" s="86"/>
      <c r="N80" s="86"/>
      <c r="O80" s="84"/>
      <c r="P80" s="86"/>
    </row>
    <row r="81" spans="1:16" s="19" customFormat="1" ht="18" customHeight="1">
      <c r="A81" s="87" t="s">
        <v>53</v>
      </c>
      <c r="B81" s="92"/>
      <c r="C81" s="87"/>
      <c r="D81" s="88"/>
      <c r="E81" s="88"/>
      <c r="F81" s="88"/>
      <c r="G81" s="80"/>
      <c r="H81" s="81">
        <v>3</v>
      </c>
      <c r="J81" s="89">
        <v>880716</v>
      </c>
      <c r="K81" s="89"/>
      <c r="L81" s="86">
        <v>1031049</v>
      </c>
      <c r="M81" s="86"/>
      <c r="N81" s="86">
        <v>861997</v>
      </c>
      <c r="O81" s="84"/>
      <c r="P81" s="86">
        <v>1034372</v>
      </c>
    </row>
    <row r="82" spans="1:16" s="19" customFormat="1" ht="18" customHeight="1">
      <c r="A82" s="87" t="s">
        <v>194</v>
      </c>
      <c r="B82" s="92"/>
      <c r="C82" s="87"/>
      <c r="D82" s="88"/>
      <c r="E82" s="88"/>
      <c r="F82" s="88"/>
      <c r="G82" s="80"/>
      <c r="H82" s="81">
        <v>16</v>
      </c>
      <c r="J82" s="89">
        <v>7687</v>
      </c>
      <c r="K82" s="89"/>
      <c r="L82" s="86">
        <v>0</v>
      </c>
      <c r="M82" s="86"/>
      <c r="N82" s="86">
        <v>7687</v>
      </c>
      <c r="O82" s="84"/>
      <c r="P82" s="86">
        <v>0</v>
      </c>
    </row>
    <row r="83" spans="1:16" s="19" customFormat="1" ht="18" customHeight="1">
      <c r="A83" s="87" t="s">
        <v>50</v>
      </c>
      <c r="B83" s="92"/>
      <c r="C83" s="87"/>
      <c r="D83" s="88"/>
      <c r="E83" s="88"/>
      <c r="F83" s="88"/>
      <c r="G83" s="80"/>
      <c r="H83" s="81"/>
      <c r="J83" s="89">
        <v>42868</v>
      </c>
      <c r="K83" s="89"/>
      <c r="L83" s="86">
        <v>34588</v>
      </c>
      <c r="M83" s="86"/>
      <c r="N83" s="86">
        <v>42541</v>
      </c>
      <c r="O83" s="84"/>
      <c r="P83" s="86">
        <v>34541</v>
      </c>
    </row>
    <row r="84" spans="1:16" s="19" customFormat="1" ht="18" customHeight="1">
      <c r="A84" s="87" t="s">
        <v>51</v>
      </c>
      <c r="B84" s="92"/>
      <c r="C84" s="87"/>
      <c r="D84" s="88"/>
      <c r="E84" s="88"/>
      <c r="F84" s="88"/>
      <c r="G84" s="23"/>
      <c r="H84" s="93">
        <v>3</v>
      </c>
      <c r="J84" s="94">
        <v>57323</v>
      </c>
      <c r="K84" s="89"/>
      <c r="L84" s="86">
        <v>49528</v>
      </c>
      <c r="M84" s="86"/>
      <c r="N84" s="86">
        <v>50939</v>
      </c>
      <c r="O84" s="84"/>
      <c r="P84" s="86">
        <v>45941</v>
      </c>
    </row>
    <row r="85" spans="1:16" s="19" customFormat="1" ht="18" customHeight="1">
      <c r="A85" s="100" t="s">
        <v>78</v>
      </c>
      <c r="B85" s="100"/>
      <c r="C85" s="87"/>
      <c r="D85" s="88"/>
      <c r="E85" s="88"/>
      <c r="F85" s="88"/>
      <c r="G85" s="95"/>
      <c r="H85" s="95"/>
      <c r="J85" s="101">
        <v>8714</v>
      </c>
      <c r="K85" s="96"/>
      <c r="L85" s="86">
        <v>6971</v>
      </c>
      <c r="M85" s="86"/>
      <c r="N85" s="86">
        <v>8714</v>
      </c>
      <c r="O85" s="84"/>
      <c r="P85" s="86">
        <v>6971</v>
      </c>
    </row>
    <row r="86" spans="1:16" s="19" customFormat="1" ht="18" customHeight="1">
      <c r="A86" s="14" t="s">
        <v>49</v>
      </c>
      <c r="B86" s="102"/>
      <c r="C86" s="87"/>
      <c r="D86" s="103"/>
      <c r="E86" s="103"/>
      <c r="F86" s="103"/>
      <c r="G86" s="16"/>
      <c r="H86" s="16"/>
      <c r="J86" s="98">
        <f>SUM(J81:J85)</f>
        <v>997308</v>
      </c>
      <c r="K86" s="101"/>
      <c r="L86" s="98">
        <f>SUM(L81:L85)</f>
        <v>1122136</v>
      </c>
      <c r="M86" s="86"/>
      <c r="N86" s="98">
        <f>SUM(N81:N85)</f>
        <v>971878</v>
      </c>
      <c r="O86" s="84"/>
      <c r="P86" s="98">
        <f>SUM(P81:P85)</f>
        <v>1121825</v>
      </c>
    </row>
    <row r="87" spans="1:16" s="19" customFormat="1" ht="18" customHeight="1">
      <c r="A87" s="105"/>
      <c r="B87" s="102"/>
      <c r="C87" s="87"/>
      <c r="D87" s="103"/>
      <c r="E87" s="103"/>
      <c r="F87" s="103"/>
      <c r="G87" s="16"/>
      <c r="H87" s="16"/>
      <c r="J87" s="101"/>
      <c r="K87" s="101"/>
      <c r="L87" s="85"/>
      <c r="M87" s="86"/>
      <c r="N87" s="85"/>
      <c r="O87" s="84"/>
      <c r="P87" s="85"/>
    </row>
    <row r="88" spans="1:16" s="19" customFormat="1" ht="18" customHeight="1">
      <c r="A88" s="14" t="s">
        <v>72</v>
      </c>
      <c r="B88" s="102"/>
      <c r="C88" s="87"/>
      <c r="D88" s="106"/>
      <c r="E88" s="106"/>
      <c r="F88" s="106"/>
      <c r="G88" s="16"/>
      <c r="H88" s="16"/>
      <c r="J88" s="86">
        <f>J78-J86</f>
        <v>38024</v>
      </c>
      <c r="K88" s="101"/>
      <c r="L88" s="86">
        <f>L78-L86</f>
        <v>59368</v>
      </c>
      <c r="M88" s="86"/>
      <c r="N88" s="86">
        <v>42081</v>
      </c>
      <c r="O88" s="84"/>
      <c r="P88" s="86">
        <f>P78-P86</f>
        <v>64947</v>
      </c>
    </row>
    <row r="89" spans="1:16" s="19" customFormat="1" ht="18" customHeight="1">
      <c r="A89" s="105"/>
      <c r="B89" s="102"/>
      <c r="C89" s="107"/>
      <c r="D89" s="106"/>
      <c r="E89" s="106"/>
      <c r="F89" s="106"/>
      <c r="G89" s="16"/>
      <c r="H89" s="16"/>
      <c r="J89" s="101"/>
      <c r="K89" s="101"/>
      <c r="L89" s="13"/>
      <c r="M89" s="13"/>
      <c r="N89" s="13"/>
      <c r="O89" s="84"/>
      <c r="P89" s="13"/>
    </row>
    <row r="90" spans="1:16" s="19" customFormat="1" ht="18" customHeight="1">
      <c r="A90" s="14" t="s">
        <v>52</v>
      </c>
      <c r="B90" s="92"/>
      <c r="C90" s="107"/>
      <c r="D90" s="106"/>
      <c r="E90" s="106"/>
      <c r="F90" s="106"/>
      <c r="G90" s="108"/>
      <c r="H90" s="108"/>
      <c r="J90" s="164">
        <v>8887</v>
      </c>
      <c r="K90" s="119"/>
      <c r="L90" s="13">
        <v>11792</v>
      </c>
      <c r="M90" s="13"/>
      <c r="N90" s="13">
        <v>8887</v>
      </c>
      <c r="O90" s="84"/>
      <c r="P90" s="13">
        <v>11792</v>
      </c>
    </row>
    <row r="91" spans="1:16" s="19" customFormat="1" ht="18" customHeight="1">
      <c r="A91" s="102"/>
      <c r="B91" s="102"/>
      <c r="C91" s="107"/>
      <c r="D91" s="106"/>
      <c r="E91" s="106"/>
      <c r="F91" s="106"/>
      <c r="G91" s="16"/>
      <c r="H91" s="16"/>
      <c r="J91" s="101"/>
      <c r="K91" s="101"/>
      <c r="L91" s="109"/>
      <c r="M91" s="13"/>
      <c r="N91" s="109"/>
      <c r="O91" s="84"/>
      <c r="P91" s="109"/>
    </row>
    <row r="92" spans="1:16" s="19" customFormat="1" ht="18" customHeight="1">
      <c r="A92" s="110" t="s">
        <v>132</v>
      </c>
      <c r="B92" s="102"/>
      <c r="C92" s="107"/>
      <c r="D92" s="106"/>
      <c r="E92" s="106"/>
      <c r="F92" s="106"/>
      <c r="G92" s="16"/>
      <c r="H92" s="16"/>
      <c r="J92" s="13">
        <f>J88-J90</f>
        <v>29137</v>
      </c>
      <c r="K92" s="101"/>
      <c r="L92" s="13">
        <f>L88-L90</f>
        <v>47576</v>
      </c>
      <c r="M92" s="13"/>
      <c r="N92" s="13">
        <f>N88-N90</f>
        <v>33194</v>
      </c>
      <c r="O92" s="84"/>
      <c r="P92" s="13">
        <f>P88-P90</f>
        <v>53155</v>
      </c>
    </row>
    <row r="93" spans="1:16" s="19" customFormat="1" ht="18" customHeight="1">
      <c r="A93" s="102"/>
      <c r="B93" s="102"/>
      <c r="C93" s="107"/>
      <c r="D93" s="106"/>
      <c r="E93" s="106"/>
      <c r="F93" s="106"/>
      <c r="G93" s="16"/>
      <c r="H93" s="16"/>
      <c r="J93" s="101"/>
      <c r="K93" s="101"/>
      <c r="L93" s="13"/>
      <c r="M93" s="13"/>
      <c r="N93" s="13"/>
      <c r="O93" s="84"/>
      <c r="P93" s="13"/>
    </row>
    <row r="94" spans="1:16" s="19" customFormat="1" ht="18" customHeight="1">
      <c r="A94" s="14" t="s">
        <v>77</v>
      </c>
      <c r="B94" s="102"/>
      <c r="C94" s="107"/>
      <c r="D94" s="106"/>
      <c r="E94" s="106"/>
      <c r="F94" s="106"/>
      <c r="G94" s="16"/>
      <c r="H94" s="16"/>
      <c r="J94" s="120">
        <v>0</v>
      </c>
      <c r="K94" s="101"/>
      <c r="L94" s="111">
        <v>0</v>
      </c>
      <c r="M94" s="13"/>
      <c r="N94" s="111">
        <v>0</v>
      </c>
      <c r="O94" s="84"/>
      <c r="P94" s="111">
        <v>0</v>
      </c>
    </row>
    <row r="95" spans="1:16" s="19" customFormat="1" ht="18" customHeight="1">
      <c r="A95" s="102"/>
      <c r="B95" s="102"/>
      <c r="C95" s="107"/>
      <c r="D95" s="106"/>
      <c r="E95" s="106"/>
      <c r="F95" s="106"/>
      <c r="G95" s="16"/>
      <c r="H95" s="16"/>
      <c r="J95" s="101"/>
      <c r="K95" s="101"/>
      <c r="L95" s="13"/>
      <c r="M95" s="13"/>
      <c r="N95" s="13"/>
      <c r="O95" s="84"/>
      <c r="P95" s="84"/>
    </row>
    <row r="96" spans="1:16" s="19" customFormat="1" ht="18" customHeight="1">
      <c r="A96" s="27" t="s">
        <v>75</v>
      </c>
      <c r="B96" s="102"/>
      <c r="C96" s="107"/>
      <c r="D96" s="106"/>
      <c r="E96" s="106"/>
      <c r="F96" s="106"/>
      <c r="G96" s="16"/>
      <c r="H96" s="16"/>
      <c r="J96" s="101"/>
      <c r="K96" s="101"/>
      <c r="L96" s="13"/>
      <c r="M96" s="13"/>
      <c r="N96" s="13"/>
      <c r="O96" s="84"/>
      <c r="P96" s="13"/>
    </row>
    <row r="97" spans="1:16" s="19" customFormat="1" ht="18" customHeight="1" thickBot="1">
      <c r="A97" s="27" t="s">
        <v>130</v>
      </c>
      <c r="B97" s="102"/>
      <c r="C97" s="107"/>
      <c r="D97" s="106"/>
      <c r="E97" s="106"/>
      <c r="F97" s="106"/>
      <c r="G97" s="16"/>
      <c r="H97" s="16"/>
      <c r="J97" s="112">
        <f>SUM(J92:J94)</f>
        <v>29137</v>
      </c>
      <c r="K97" s="101"/>
      <c r="L97" s="112">
        <f>SUM(L92:L94)</f>
        <v>47576</v>
      </c>
      <c r="M97" s="85"/>
      <c r="N97" s="112">
        <f>SUM(N92:N94)</f>
        <v>33194</v>
      </c>
      <c r="O97" s="84"/>
      <c r="P97" s="112">
        <f>SUM(P92:P94)</f>
        <v>53155</v>
      </c>
    </row>
    <row r="98" spans="1:16" s="19" customFormat="1" ht="18" customHeight="1" thickTop="1">
      <c r="A98" s="27"/>
      <c r="B98" s="102"/>
      <c r="C98" s="107"/>
      <c r="D98" s="106"/>
      <c r="E98" s="106"/>
      <c r="F98" s="106"/>
      <c r="G98" s="16"/>
      <c r="H98" s="16"/>
      <c r="J98" s="101"/>
      <c r="K98" s="101"/>
      <c r="L98" s="13"/>
      <c r="M98" s="13"/>
      <c r="N98" s="13"/>
      <c r="O98" s="84"/>
      <c r="P98" s="84"/>
    </row>
    <row r="99" spans="1:16" s="19" customFormat="1" ht="18" customHeight="1">
      <c r="A99" s="61" t="str">
        <f>A36</f>
        <v>PORN PROM METAL PUBLIC COMPANY LIMITED AND ITS SUBSIDIARY</v>
      </c>
      <c r="B99" s="16"/>
      <c r="C99" s="16"/>
      <c r="D99" s="16"/>
      <c r="E99" s="16"/>
      <c r="F99" s="16"/>
      <c r="G99" s="17"/>
      <c r="H99" s="17"/>
      <c r="I99" s="13"/>
      <c r="J99" s="18"/>
      <c r="K99" s="71"/>
      <c r="L99" s="16"/>
      <c r="M99" s="16"/>
      <c r="P99" s="72" t="s">
        <v>104</v>
      </c>
    </row>
    <row r="100" spans="1:16" s="19" customFormat="1" ht="18" customHeight="1">
      <c r="A100" s="62" t="s">
        <v>175</v>
      </c>
      <c r="B100" s="16"/>
      <c r="C100" s="16"/>
      <c r="D100" s="16"/>
      <c r="E100" s="16"/>
      <c r="F100" s="16"/>
      <c r="G100" s="17"/>
      <c r="H100" s="17"/>
      <c r="I100" s="13"/>
      <c r="J100" s="18"/>
      <c r="K100" s="73"/>
      <c r="L100" s="16"/>
      <c r="M100" s="16"/>
      <c r="P100" s="72" t="s">
        <v>105</v>
      </c>
    </row>
    <row r="101" spans="1:16" s="19" customFormat="1" ht="18" customHeight="1">
      <c r="A101" s="61" t="str">
        <f>A66</f>
        <v>FOR THE NINE-MONTH PERIODS ENDED SEPTEMBER 30, 2014 AND 2013</v>
      </c>
      <c r="B101" s="16"/>
      <c r="C101" s="16"/>
      <c r="D101" s="16"/>
      <c r="E101" s="16"/>
      <c r="F101" s="16"/>
      <c r="G101" s="17"/>
      <c r="H101" s="17"/>
      <c r="I101" s="13"/>
      <c r="J101" s="18"/>
      <c r="K101" s="13"/>
      <c r="L101" s="16"/>
      <c r="M101" s="16"/>
      <c r="P101" s="13"/>
    </row>
    <row r="102" spans="1:16" s="19" customFormat="1" ht="18" customHeight="1">
      <c r="A102" s="12"/>
      <c r="B102" s="16"/>
      <c r="C102" s="16"/>
      <c r="D102" s="16"/>
      <c r="E102" s="16"/>
      <c r="F102" s="16"/>
      <c r="G102" s="17"/>
      <c r="H102" s="17"/>
      <c r="I102" s="13"/>
      <c r="J102" s="18"/>
      <c r="K102" s="13"/>
      <c r="L102" s="16"/>
      <c r="M102" s="16"/>
      <c r="P102" s="13"/>
    </row>
    <row r="103" spans="7:16" s="19" customFormat="1" ht="18" customHeight="1">
      <c r="G103" s="16"/>
      <c r="J103" s="202" t="s">
        <v>88</v>
      </c>
      <c r="K103" s="202"/>
      <c r="L103" s="202"/>
      <c r="M103" s="202"/>
      <c r="N103" s="202"/>
      <c r="O103" s="202"/>
      <c r="P103" s="202"/>
    </row>
    <row r="104" spans="7:16" s="19" customFormat="1" ht="18" customHeight="1">
      <c r="G104" s="16"/>
      <c r="J104" s="201" t="s">
        <v>97</v>
      </c>
      <c r="K104" s="201"/>
      <c r="L104" s="201"/>
      <c r="M104" s="75"/>
      <c r="N104" s="198" t="s">
        <v>98</v>
      </c>
      <c r="O104" s="198"/>
      <c r="P104" s="198"/>
    </row>
    <row r="105" spans="7:16" s="19" customFormat="1" ht="18" customHeight="1">
      <c r="G105" s="16"/>
      <c r="J105" s="202" t="s">
        <v>99</v>
      </c>
      <c r="K105" s="202"/>
      <c r="L105" s="202"/>
      <c r="M105" s="75"/>
      <c r="N105" s="200" t="s">
        <v>99</v>
      </c>
      <c r="O105" s="200"/>
      <c r="P105" s="200"/>
    </row>
    <row r="106" spans="1:16" s="19" customFormat="1" ht="18" customHeight="1">
      <c r="A106" s="28"/>
      <c r="B106" s="28"/>
      <c r="C106" s="28"/>
      <c r="D106" s="28"/>
      <c r="E106" s="28"/>
      <c r="F106" s="28"/>
      <c r="G106" s="73"/>
      <c r="H106" s="76" t="s">
        <v>12</v>
      </c>
      <c r="J106" s="117">
        <v>2014</v>
      </c>
      <c r="L106" s="77">
        <v>2013</v>
      </c>
      <c r="M106" s="18"/>
      <c r="N106" s="77">
        <v>2014</v>
      </c>
      <c r="P106" s="77">
        <v>2013</v>
      </c>
    </row>
    <row r="107" spans="1:15" s="19" customFormat="1" ht="18" customHeight="1">
      <c r="A107" s="78"/>
      <c r="B107" s="79"/>
      <c r="C107" s="79"/>
      <c r="D107" s="79"/>
      <c r="E107" s="79"/>
      <c r="F107" s="79"/>
      <c r="G107" s="80"/>
      <c r="H107" s="81"/>
      <c r="J107" s="82"/>
      <c r="K107" s="82"/>
      <c r="L107" s="82"/>
      <c r="N107" s="82"/>
      <c r="O107" s="82"/>
    </row>
    <row r="108" spans="1:16" s="19" customFormat="1" ht="18" customHeight="1">
      <c r="A108" s="34" t="s">
        <v>174</v>
      </c>
      <c r="B108" s="102"/>
      <c r="C108" s="107"/>
      <c r="D108" s="106"/>
      <c r="E108" s="106"/>
      <c r="F108" s="106"/>
      <c r="G108" s="106"/>
      <c r="H108" s="106"/>
      <c r="J108" s="113"/>
      <c r="K108" s="101"/>
      <c r="L108" s="13"/>
      <c r="M108" s="13"/>
      <c r="N108" s="13"/>
      <c r="O108" s="101"/>
      <c r="P108" s="13"/>
    </row>
    <row r="109" spans="1:16" s="19" customFormat="1" ht="18" customHeight="1">
      <c r="A109" s="34"/>
      <c r="B109" s="102" t="s">
        <v>172</v>
      </c>
      <c r="C109" s="107"/>
      <c r="D109" s="106"/>
      <c r="E109" s="106"/>
      <c r="F109" s="106"/>
      <c r="G109" s="106"/>
      <c r="H109" s="106"/>
      <c r="J109" s="113"/>
      <c r="K109" s="101"/>
      <c r="L109" s="13"/>
      <c r="M109" s="13"/>
      <c r="N109" s="13"/>
      <c r="O109" s="101"/>
      <c r="P109" s="13"/>
    </row>
    <row r="110" spans="1:16" s="19" customFormat="1" ht="18" customHeight="1">
      <c r="A110" s="34"/>
      <c r="B110" s="34"/>
      <c r="C110" s="156" t="s">
        <v>133</v>
      </c>
      <c r="D110" s="106"/>
      <c r="E110" s="106"/>
      <c r="F110" s="106"/>
      <c r="G110" s="106"/>
      <c r="H110" s="106"/>
      <c r="J110" s="86">
        <v>29178</v>
      </c>
      <c r="K110" s="101"/>
      <c r="L110" s="86">
        <f>L112-L111</f>
        <v>47629</v>
      </c>
      <c r="M110" s="13"/>
      <c r="N110" s="86">
        <f>N112-N111</f>
        <v>33194</v>
      </c>
      <c r="O110" s="84"/>
      <c r="P110" s="86">
        <f>P112-P111</f>
        <v>53155</v>
      </c>
    </row>
    <row r="111" spans="2:16" s="19" customFormat="1" ht="18" customHeight="1">
      <c r="B111" s="34"/>
      <c r="C111" s="156" t="s">
        <v>123</v>
      </c>
      <c r="D111" s="106"/>
      <c r="E111" s="106"/>
      <c r="F111" s="106"/>
      <c r="G111" s="106"/>
      <c r="H111" s="106"/>
      <c r="J111" s="13">
        <v>-41</v>
      </c>
      <c r="K111" s="101"/>
      <c r="L111" s="13">
        <v>-53</v>
      </c>
      <c r="M111" s="13"/>
      <c r="N111" s="13">
        <v>0</v>
      </c>
      <c r="O111" s="84"/>
      <c r="P111" s="13">
        <v>0</v>
      </c>
    </row>
    <row r="112" spans="2:16" s="19" customFormat="1" ht="18" customHeight="1" thickBot="1">
      <c r="B112" s="34"/>
      <c r="C112" s="107"/>
      <c r="D112" s="106"/>
      <c r="E112" s="106"/>
      <c r="F112" s="106"/>
      <c r="G112" s="106"/>
      <c r="H112" s="106"/>
      <c r="J112" s="114">
        <f>J97</f>
        <v>29137</v>
      </c>
      <c r="K112" s="101"/>
      <c r="L112" s="114">
        <f>L92</f>
        <v>47576</v>
      </c>
      <c r="M112" s="13"/>
      <c r="N112" s="114">
        <f>N92</f>
        <v>33194</v>
      </c>
      <c r="O112" s="84"/>
      <c r="P112" s="114">
        <f>P92</f>
        <v>53155</v>
      </c>
    </row>
    <row r="113" spans="1:16" s="19" customFormat="1" ht="18" customHeight="1" thickTop="1">
      <c r="A113" s="27"/>
      <c r="B113" s="102"/>
      <c r="C113" s="107"/>
      <c r="D113" s="106"/>
      <c r="E113" s="106"/>
      <c r="F113" s="106"/>
      <c r="G113" s="106"/>
      <c r="H113" s="106"/>
      <c r="J113" s="113"/>
      <c r="K113" s="101"/>
      <c r="L113" s="13"/>
      <c r="M113" s="13"/>
      <c r="N113" s="13"/>
      <c r="O113" s="84"/>
      <c r="P113" s="13"/>
    </row>
    <row r="114" spans="1:16" s="19" customFormat="1" ht="18" customHeight="1">
      <c r="A114" s="14" t="s">
        <v>208</v>
      </c>
      <c r="B114" s="102"/>
      <c r="C114" s="107"/>
      <c r="D114" s="106"/>
      <c r="E114" s="106"/>
      <c r="F114" s="106"/>
      <c r="G114" s="106"/>
      <c r="H114" s="106"/>
      <c r="I114" s="106"/>
      <c r="J114" s="113"/>
      <c r="K114" s="13"/>
      <c r="L114" s="13"/>
      <c r="M114" s="84"/>
      <c r="N114" s="13"/>
      <c r="O114" s="84"/>
      <c r="P114" s="13"/>
    </row>
    <row r="115" spans="1:9" s="19" customFormat="1" ht="18" customHeight="1">
      <c r="A115" s="14"/>
      <c r="B115" s="105" t="s">
        <v>209</v>
      </c>
      <c r="C115" s="107"/>
      <c r="D115" s="106"/>
      <c r="E115" s="106"/>
      <c r="F115" s="106"/>
      <c r="G115" s="106"/>
      <c r="H115" s="106"/>
      <c r="I115" s="106"/>
    </row>
    <row r="116" spans="1:16" s="19" customFormat="1" ht="9" customHeight="1">
      <c r="A116" s="14"/>
      <c r="B116" s="92"/>
      <c r="C116" s="107"/>
      <c r="D116" s="106"/>
      <c r="E116" s="106"/>
      <c r="F116" s="106"/>
      <c r="G116" s="106"/>
      <c r="H116" s="106"/>
      <c r="I116" s="106"/>
      <c r="J116" s="113"/>
      <c r="K116" s="13"/>
      <c r="L116" s="13"/>
      <c r="M116" s="84"/>
      <c r="N116" s="13"/>
      <c r="O116" s="84"/>
      <c r="P116" s="13"/>
    </row>
    <row r="117" spans="1:16" s="19" customFormat="1" ht="18" customHeight="1">
      <c r="A117" s="174" t="s">
        <v>5</v>
      </c>
      <c r="B117" s="105" t="s">
        <v>199</v>
      </c>
      <c r="C117" s="107"/>
      <c r="D117" s="106"/>
      <c r="E117" s="106"/>
      <c r="F117" s="106"/>
      <c r="G117" s="106"/>
      <c r="H117" s="106"/>
      <c r="I117" s="106"/>
      <c r="J117" s="113"/>
      <c r="K117" s="13"/>
      <c r="L117" s="13"/>
      <c r="M117" s="84"/>
      <c r="N117" s="13"/>
      <c r="O117" s="84"/>
      <c r="P117" s="13"/>
    </row>
    <row r="118" spans="1:16" s="19" customFormat="1" ht="18" customHeight="1" thickBot="1">
      <c r="A118" s="14"/>
      <c r="B118" s="92" t="s">
        <v>200</v>
      </c>
      <c r="C118" s="107"/>
      <c r="D118" s="106"/>
      <c r="E118" s="106"/>
      <c r="F118" s="106"/>
      <c r="G118" s="16"/>
      <c r="H118" s="16"/>
      <c r="I118" s="13"/>
      <c r="J118" s="193">
        <f>J110/J120</f>
        <v>0.1823625</v>
      </c>
      <c r="K118" s="194"/>
      <c r="L118" s="193">
        <f>L110/L120</f>
        <v>0.29768125</v>
      </c>
      <c r="M118" s="195"/>
      <c r="N118" s="193">
        <f>N110/N120</f>
        <v>0.2074625</v>
      </c>
      <c r="O118" s="194"/>
      <c r="P118" s="193">
        <f>P110/P120</f>
        <v>0.33221875</v>
      </c>
    </row>
    <row r="119" spans="1:9" s="19" customFormat="1" ht="18" customHeight="1" thickTop="1">
      <c r="A119" s="14"/>
      <c r="B119" s="92" t="s">
        <v>201</v>
      </c>
      <c r="C119" s="107"/>
      <c r="D119" s="106"/>
      <c r="E119" s="106"/>
      <c r="F119" s="106"/>
      <c r="G119" s="16"/>
      <c r="H119" s="16"/>
      <c r="I119" s="13"/>
    </row>
    <row r="120" spans="1:16" ht="18" customHeight="1" thickBot="1">
      <c r="A120" s="14"/>
      <c r="C120" s="92" t="s">
        <v>202</v>
      </c>
      <c r="D120" s="106"/>
      <c r="E120" s="106"/>
      <c r="F120" s="106"/>
      <c r="G120" s="16"/>
      <c r="H120" s="16"/>
      <c r="I120" s="13"/>
      <c r="J120" s="112">
        <v>160000</v>
      </c>
      <c r="K120" s="194"/>
      <c r="L120" s="196">
        <v>160000</v>
      </c>
      <c r="M120" s="195"/>
      <c r="N120" s="196">
        <v>160000</v>
      </c>
      <c r="O120" s="194"/>
      <c r="P120" s="196">
        <v>160000</v>
      </c>
    </row>
    <row r="121" spans="1:16" ht="9" customHeight="1" thickTop="1">
      <c r="A121" s="14"/>
      <c r="C121" s="92"/>
      <c r="D121" s="106"/>
      <c r="E121" s="106"/>
      <c r="F121" s="106"/>
      <c r="G121" s="16"/>
      <c r="H121" s="16"/>
      <c r="I121" s="13"/>
      <c r="J121" s="13"/>
      <c r="K121" s="13"/>
      <c r="L121" s="19"/>
      <c r="M121" s="19"/>
      <c r="N121" s="19"/>
      <c r="O121" s="19"/>
      <c r="P121" s="13"/>
    </row>
    <row r="122" spans="1:16" s="19" customFormat="1" ht="18" customHeight="1">
      <c r="A122" s="174" t="s">
        <v>5</v>
      </c>
      <c r="B122" s="105" t="s">
        <v>206</v>
      </c>
      <c r="C122" s="107"/>
      <c r="D122" s="106"/>
      <c r="E122" s="106"/>
      <c r="F122" s="106"/>
      <c r="G122" s="106"/>
      <c r="H122" s="95">
        <v>15</v>
      </c>
      <c r="I122" s="106"/>
      <c r="J122" s="113"/>
      <c r="K122" s="13"/>
      <c r="L122" s="13"/>
      <c r="M122" s="84"/>
      <c r="N122" s="13"/>
      <c r="O122" s="84"/>
      <c r="P122" s="13"/>
    </row>
    <row r="123" spans="1:16" ht="18" customHeight="1" thickBot="1">
      <c r="A123" s="14"/>
      <c r="B123" s="92" t="s">
        <v>200</v>
      </c>
      <c r="C123" s="107"/>
      <c r="D123" s="106"/>
      <c r="E123" s="106"/>
      <c r="F123" s="106"/>
      <c r="G123" s="16"/>
      <c r="H123" s="16"/>
      <c r="I123" s="13"/>
      <c r="J123" s="193">
        <f>J110/J125</f>
        <v>0.17986462995154787</v>
      </c>
      <c r="K123" s="194"/>
      <c r="L123" s="193">
        <f>L110/L125</f>
        <v>0.29768125</v>
      </c>
      <c r="M123" s="195"/>
      <c r="N123" s="193">
        <f>N110/N125</f>
        <v>0.20462082824770994</v>
      </c>
      <c r="O123" s="194"/>
      <c r="P123" s="193">
        <f>P110/P125</f>
        <v>0.33221875</v>
      </c>
    </row>
    <row r="124" spans="1:16" ht="18" customHeight="1" thickTop="1">
      <c r="A124" s="14"/>
      <c r="B124" s="92" t="s">
        <v>201</v>
      </c>
      <c r="C124" s="107"/>
      <c r="D124" s="106"/>
      <c r="E124" s="106"/>
      <c r="F124" s="106"/>
      <c r="G124" s="16"/>
      <c r="H124" s="16"/>
      <c r="I124" s="13"/>
      <c r="J124" s="19"/>
      <c r="K124" s="19"/>
      <c r="L124" s="19"/>
      <c r="M124" s="19"/>
      <c r="N124" s="19"/>
      <c r="O124" s="19"/>
      <c r="P124" s="19"/>
    </row>
    <row r="125" spans="1:16" ht="18" customHeight="1" thickBot="1">
      <c r="A125" s="14"/>
      <c r="C125" s="92" t="s">
        <v>202</v>
      </c>
      <c r="D125" s="106"/>
      <c r="E125" s="106"/>
      <c r="F125" s="106"/>
      <c r="G125" s="16"/>
      <c r="H125" s="16"/>
      <c r="I125" s="13"/>
      <c r="J125" s="196">
        <v>162222</v>
      </c>
      <c r="K125" s="194"/>
      <c r="L125" s="196">
        <v>160000</v>
      </c>
      <c r="M125" s="195"/>
      <c r="N125" s="196">
        <f>J125</f>
        <v>162222</v>
      </c>
      <c r="O125" s="194"/>
      <c r="P125" s="196">
        <v>160000</v>
      </c>
    </row>
    <row r="126" ht="18" customHeight="1" thickTop="1"/>
  </sheetData>
  <sheetProtection/>
  <mergeCells count="20">
    <mergeCell ref="J5:P5"/>
    <mergeCell ref="J68:P68"/>
    <mergeCell ref="J69:L69"/>
    <mergeCell ref="J70:L70"/>
    <mergeCell ref="N69:P69"/>
    <mergeCell ref="N70:P70"/>
    <mergeCell ref="J6:L6"/>
    <mergeCell ref="J7:L7"/>
    <mergeCell ref="N6:P6"/>
    <mergeCell ref="N7:P7"/>
    <mergeCell ref="J104:L104"/>
    <mergeCell ref="N104:P104"/>
    <mergeCell ref="J105:L105"/>
    <mergeCell ref="N105:P105"/>
    <mergeCell ref="J40:P40"/>
    <mergeCell ref="J41:L41"/>
    <mergeCell ref="N41:P41"/>
    <mergeCell ref="J42:L42"/>
    <mergeCell ref="N42:P42"/>
    <mergeCell ref="J103:P103"/>
  </mergeCells>
  <printOptions/>
  <pageMargins left="0.7086614173228347" right="0.1968503937007874" top="0.7480314960629921" bottom="0.7480314960629921" header="0.31496062992125984" footer="0.31496062992125984"/>
  <pageSetup firstPageNumber="5" useFirstPageNumber="1" horizontalDpi="600" verticalDpi="600" orientation="portrait" paperSize="9" r:id="rId1"/>
  <headerFooter scaleWithDoc="0" alignWithMargins="0">
    <oddFooter>&amp;L&amp;"Times New Roman,Regular"&amp;11
The accompanying condensed notes are an integral part of these financial statements.
________________________________DIRECTOR&amp;R&amp;"Times New Roman,Regular"&amp;11______________________________DIRECTOR       &amp;P</oddFooter>
  </headerFooter>
  <rowBreaks count="3" manualBreakCount="3">
    <brk id="35" max="15" man="1"/>
    <brk id="63" max="15" man="1"/>
    <brk id="9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SheetLayoutView="100" workbookViewId="0" topLeftCell="A10">
      <selection activeCell="S21" sqref="A1:S21"/>
    </sheetView>
  </sheetViews>
  <sheetFormatPr defaultColWidth="9.140625" defaultRowHeight="17.25" customHeight="1"/>
  <cols>
    <col min="1" max="2" width="1.7109375" style="176" customWidth="1"/>
    <col min="3" max="3" width="17.8515625" style="176" customWidth="1"/>
    <col min="4" max="4" width="13.421875" style="176" customWidth="1"/>
    <col min="5" max="5" width="10.28125" style="185" customWidth="1"/>
    <col min="6" max="6" width="1.28515625" style="176" customWidth="1"/>
    <col min="7" max="7" width="12.140625" style="176" customWidth="1"/>
    <col min="8" max="8" width="1.28515625" style="176" customWidth="1"/>
    <col min="9" max="9" width="12.140625" style="176" customWidth="1"/>
    <col min="10" max="10" width="1.28515625" style="176" customWidth="1"/>
    <col min="11" max="11" width="12.8515625" style="176" customWidth="1"/>
    <col min="12" max="12" width="1.28515625" style="176" customWidth="1"/>
    <col min="13" max="13" width="13.57421875" style="176" customWidth="1"/>
    <col min="14" max="14" width="1.28515625" style="176" customWidth="1"/>
    <col min="15" max="15" width="12.8515625" style="176" customWidth="1"/>
    <col min="16" max="16" width="1.28515625" style="176" customWidth="1"/>
    <col min="17" max="17" width="12.140625" style="176" customWidth="1"/>
    <col min="18" max="18" width="1.28515625" style="176" customWidth="1"/>
    <col min="19" max="19" width="12.8515625" style="176" customWidth="1"/>
    <col min="20" max="16384" width="9.140625" style="176" customWidth="1"/>
  </cols>
  <sheetData>
    <row r="1" spans="1:19" s="178" customFormat="1" ht="17.25" customHeight="1">
      <c r="A1" s="139" t="str">
        <f>'BS'!A1</f>
        <v>PORN PROM METAL PUBLIC COMPANY LIMITED AND ITS SUBSIDIARY</v>
      </c>
      <c r="E1" s="139"/>
      <c r="F1" s="139"/>
      <c r="G1" s="139"/>
      <c r="H1" s="139"/>
      <c r="I1" s="139"/>
      <c r="J1" s="139"/>
      <c r="K1" s="139"/>
      <c r="M1" s="72"/>
      <c r="N1" s="72"/>
      <c r="S1" s="72" t="s">
        <v>104</v>
      </c>
    </row>
    <row r="2" spans="1:19" s="178" customFormat="1" ht="16.5" customHeight="1">
      <c r="A2" s="139" t="s">
        <v>21</v>
      </c>
      <c r="E2" s="179"/>
      <c r="F2" s="139"/>
      <c r="G2" s="139"/>
      <c r="H2" s="139"/>
      <c r="I2" s="139"/>
      <c r="J2" s="180"/>
      <c r="K2" s="180"/>
      <c r="M2" s="72"/>
      <c r="N2" s="72"/>
      <c r="S2" s="72" t="s">
        <v>105</v>
      </c>
    </row>
    <row r="3" spans="1:11" s="178" customFormat="1" ht="17.25" customHeight="1">
      <c r="A3" s="139" t="str">
        <f>PL!A66</f>
        <v>FOR THE NINE-MONTH PERIODS ENDED SEPTEMBER 30, 2014 AND 2013</v>
      </c>
      <c r="E3" s="179"/>
      <c r="F3" s="139"/>
      <c r="G3" s="180"/>
      <c r="H3" s="180"/>
      <c r="I3" s="180"/>
      <c r="J3" s="180"/>
      <c r="K3" s="180"/>
    </row>
    <row r="4" s="181" customFormat="1" ht="17.25" customHeight="1">
      <c r="E4" s="182"/>
    </row>
    <row r="5" spans="5:19" s="181" customFormat="1" ht="17.25" customHeight="1">
      <c r="E5" s="182"/>
      <c r="G5" s="204" t="s">
        <v>155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</row>
    <row r="6" spans="1:19" s="184" customFormat="1" ht="17.25" customHeight="1">
      <c r="A6" s="183"/>
      <c r="E6" s="185"/>
      <c r="F6" s="183"/>
      <c r="G6" s="181"/>
      <c r="H6" s="181"/>
      <c r="I6" s="186"/>
      <c r="J6" s="187"/>
      <c r="K6" s="204" t="s">
        <v>9</v>
      </c>
      <c r="L6" s="204"/>
      <c r="M6" s="204"/>
      <c r="N6" s="181"/>
      <c r="O6" s="181" t="s">
        <v>24</v>
      </c>
      <c r="P6" s="189"/>
      <c r="Q6" s="189"/>
      <c r="R6" s="189"/>
      <c r="S6" s="189"/>
    </row>
    <row r="7" spans="1:19" s="184" customFormat="1" ht="17.25" customHeight="1">
      <c r="A7" s="183"/>
      <c r="E7" s="185"/>
      <c r="F7" s="183"/>
      <c r="G7" s="73" t="s">
        <v>54</v>
      </c>
      <c r="H7" s="181"/>
      <c r="I7" s="182"/>
      <c r="J7" s="187"/>
      <c r="K7" s="181" t="s">
        <v>106</v>
      </c>
      <c r="L7" s="181"/>
      <c r="M7" s="181"/>
      <c r="N7" s="181"/>
      <c r="O7" s="181" t="s">
        <v>114</v>
      </c>
      <c r="Q7" s="184" t="s">
        <v>117</v>
      </c>
      <c r="S7" s="184" t="s">
        <v>24</v>
      </c>
    </row>
    <row r="8" spans="5:19" s="184" customFormat="1" ht="17.25" customHeight="1">
      <c r="E8" s="182"/>
      <c r="G8" s="190" t="s">
        <v>55</v>
      </c>
      <c r="H8" s="181"/>
      <c r="I8" s="181" t="s">
        <v>57</v>
      </c>
      <c r="J8" s="181"/>
      <c r="K8" s="181" t="s">
        <v>107</v>
      </c>
      <c r="L8" s="181"/>
      <c r="M8" s="181"/>
      <c r="N8" s="181"/>
      <c r="O8" s="181" t="s">
        <v>115</v>
      </c>
      <c r="Q8" s="184" t="s">
        <v>118</v>
      </c>
      <c r="S8" s="184" t="s">
        <v>108</v>
      </c>
    </row>
    <row r="9" spans="5:19" s="184" customFormat="1" ht="17.25" customHeight="1">
      <c r="E9" s="188" t="s">
        <v>12</v>
      </c>
      <c r="G9" s="191" t="s">
        <v>56</v>
      </c>
      <c r="H9" s="181"/>
      <c r="I9" s="188" t="s">
        <v>109</v>
      </c>
      <c r="J9" s="181"/>
      <c r="K9" s="188" t="s">
        <v>110</v>
      </c>
      <c r="L9" s="192"/>
      <c r="M9" s="188" t="s">
        <v>10</v>
      </c>
      <c r="N9" s="181"/>
      <c r="O9" s="188" t="s">
        <v>116</v>
      </c>
      <c r="Q9" s="188" t="s">
        <v>119</v>
      </c>
      <c r="S9" s="188" t="s">
        <v>120</v>
      </c>
    </row>
    <row r="10" spans="5:15" s="184" customFormat="1" ht="17.25" customHeight="1">
      <c r="E10" s="182"/>
      <c r="G10" s="181"/>
      <c r="H10" s="181"/>
      <c r="I10" s="181"/>
      <c r="J10" s="181"/>
      <c r="K10" s="181"/>
      <c r="L10" s="192"/>
      <c r="M10" s="181"/>
      <c r="N10" s="181"/>
      <c r="O10" s="181"/>
    </row>
    <row r="11" spans="1:19" s="184" customFormat="1" ht="17.25" customHeight="1">
      <c r="A11" s="140" t="s">
        <v>161</v>
      </c>
      <c r="E11" s="182"/>
      <c r="G11" s="141">
        <v>160000</v>
      </c>
      <c r="H11" s="181"/>
      <c r="I11" s="141">
        <v>78644</v>
      </c>
      <c r="J11" s="141"/>
      <c r="K11" s="141">
        <v>16000</v>
      </c>
      <c r="L11" s="141"/>
      <c r="M11" s="91">
        <v>286600</v>
      </c>
      <c r="N11" s="91"/>
      <c r="O11" s="91">
        <f>SUM(G11:N11)</f>
        <v>541244</v>
      </c>
      <c r="P11" s="91"/>
      <c r="Q11" s="91">
        <v>0</v>
      </c>
      <c r="R11" s="141"/>
      <c r="S11" s="141">
        <f>SUM(O11:Q11)</f>
        <v>541244</v>
      </c>
    </row>
    <row r="12" spans="1:19" s="184" customFormat="1" ht="17.25" customHeight="1">
      <c r="A12" s="142" t="s">
        <v>162</v>
      </c>
      <c r="E12" s="182"/>
      <c r="G12" s="141"/>
      <c r="H12" s="181"/>
      <c r="I12" s="141"/>
      <c r="J12" s="141"/>
      <c r="K12" s="141"/>
      <c r="L12" s="141"/>
      <c r="M12" s="91"/>
      <c r="N12" s="91"/>
      <c r="O12" s="91"/>
      <c r="P12" s="91"/>
      <c r="Q12" s="91"/>
      <c r="R12" s="141"/>
      <c r="S12" s="141"/>
    </row>
    <row r="13" spans="1:19" s="184" customFormat="1" ht="17.25" customHeight="1">
      <c r="A13" s="142" t="s">
        <v>163</v>
      </c>
      <c r="E13" s="181">
        <v>2</v>
      </c>
      <c r="G13" s="91">
        <v>0</v>
      </c>
      <c r="H13" s="91"/>
      <c r="I13" s="91">
        <v>0</v>
      </c>
      <c r="J13" s="91"/>
      <c r="K13" s="91">
        <v>0</v>
      </c>
      <c r="L13" s="141"/>
      <c r="M13" s="91">
        <v>0</v>
      </c>
      <c r="N13" s="91"/>
      <c r="O13" s="91">
        <f>SUM(G13:N13)</f>
        <v>0</v>
      </c>
      <c r="P13" s="91"/>
      <c r="Q13" s="91">
        <v>300</v>
      </c>
      <c r="R13" s="141"/>
      <c r="S13" s="141">
        <f>SUM(O13:Q13)</f>
        <v>300</v>
      </c>
    </row>
    <row r="14" spans="1:19" s="184" customFormat="1" ht="17.25" customHeight="1">
      <c r="A14" s="142" t="s">
        <v>159</v>
      </c>
      <c r="E14" s="181">
        <v>14</v>
      </c>
      <c r="G14" s="91">
        <v>0</v>
      </c>
      <c r="H14" s="91"/>
      <c r="I14" s="91">
        <v>0</v>
      </c>
      <c r="J14" s="91"/>
      <c r="K14" s="157">
        <v>0</v>
      </c>
      <c r="L14" s="141"/>
      <c r="M14" s="91">
        <v>-17600</v>
      </c>
      <c r="N14" s="91"/>
      <c r="O14" s="91">
        <f>SUM(G14:N14)</f>
        <v>-17600</v>
      </c>
      <c r="P14" s="91"/>
      <c r="Q14" s="91">
        <v>0</v>
      </c>
      <c r="R14" s="141"/>
      <c r="S14" s="141">
        <f>SUM(O14:Q14)</f>
        <v>-17600</v>
      </c>
    </row>
    <row r="15" spans="1:19" s="184" customFormat="1" ht="17.25" customHeight="1">
      <c r="A15" s="142" t="s">
        <v>93</v>
      </c>
      <c r="E15" s="181"/>
      <c r="G15" s="91">
        <v>0</v>
      </c>
      <c r="H15" s="91"/>
      <c r="I15" s="91">
        <v>0</v>
      </c>
      <c r="J15" s="91"/>
      <c r="K15" s="91">
        <v>0</v>
      </c>
      <c r="L15" s="141"/>
      <c r="M15" s="141">
        <f>PL!L110</f>
        <v>47629</v>
      </c>
      <c r="N15" s="141"/>
      <c r="O15" s="91">
        <f>SUM(G15:N15)</f>
        <v>47629</v>
      </c>
      <c r="P15" s="141"/>
      <c r="Q15" s="141">
        <f>PL!L111</f>
        <v>-53</v>
      </c>
      <c r="R15" s="141"/>
      <c r="S15" s="141">
        <f>SUM(O15:Q15)</f>
        <v>47576</v>
      </c>
    </row>
    <row r="16" spans="1:19" s="184" customFormat="1" ht="17.25" customHeight="1" thickBot="1">
      <c r="A16" s="143" t="s">
        <v>186</v>
      </c>
      <c r="E16" s="181"/>
      <c r="G16" s="144">
        <f>SUM(G11:G15)</f>
        <v>160000</v>
      </c>
      <c r="H16" s="181"/>
      <c r="I16" s="144">
        <f>SUM(I11:I15)</f>
        <v>78644</v>
      </c>
      <c r="J16" s="141"/>
      <c r="K16" s="144">
        <f>SUM(K11:K15)</f>
        <v>16000</v>
      </c>
      <c r="L16" s="141"/>
      <c r="M16" s="144">
        <f>SUM(M11:M15)</f>
        <v>316629</v>
      </c>
      <c r="N16" s="141"/>
      <c r="O16" s="144">
        <f>SUM(O11:O15)</f>
        <v>571273</v>
      </c>
      <c r="P16" s="141"/>
      <c r="Q16" s="144">
        <f>SUM(Q11:Q15)</f>
        <v>247</v>
      </c>
      <c r="R16" s="141"/>
      <c r="S16" s="144">
        <f>SUM(S11:S15)</f>
        <v>571520</v>
      </c>
    </row>
    <row r="17" spans="5:15" s="184" customFormat="1" ht="17.25" customHeight="1" thickTop="1">
      <c r="E17" s="181"/>
      <c r="G17" s="181"/>
      <c r="H17" s="181"/>
      <c r="I17" s="181"/>
      <c r="J17" s="181"/>
      <c r="K17" s="181"/>
      <c r="L17" s="192"/>
      <c r="M17" s="181"/>
      <c r="N17" s="181"/>
      <c r="O17" s="181"/>
    </row>
    <row r="18" spans="1:19" ht="17.25" customHeight="1">
      <c r="A18" s="140" t="s">
        <v>111</v>
      </c>
      <c r="E18" s="181"/>
      <c r="G18" s="141">
        <v>160000</v>
      </c>
      <c r="H18" s="175"/>
      <c r="I18" s="141">
        <v>78644</v>
      </c>
      <c r="J18" s="175"/>
      <c r="K18" s="141">
        <v>16000</v>
      </c>
      <c r="L18" s="175"/>
      <c r="M18" s="141">
        <v>308979</v>
      </c>
      <c r="N18" s="175"/>
      <c r="O18" s="91">
        <f>SUM(G18:N18)</f>
        <v>563623</v>
      </c>
      <c r="Q18" s="141">
        <v>222</v>
      </c>
      <c r="S18" s="141">
        <f>SUM(O18:Q18)</f>
        <v>563845</v>
      </c>
    </row>
    <row r="19" spans="1:19" ht="17.25" customHeight="1">
      <c r="A19" s="142" t="s">
        <v>159</v>
      </c>
      <c r="E19" s="181">
        <v>14</v>
      </c>
      <c r="G19" s="91">
        <v>0</v>
      </c>
      <c r="H19" s="91"/>
      <c r="I19" s="91">
        <v>0</v>
      </c>
      <c r="J19" s="91"/>
      <c r="K19" s="91">
        <v>0</v>
      </c>
      <c r="L19" s="91"/>
      <c r="M19" s="91">
        <v>-16000</v>
      </c>
      <c r="N19" s="91"/>
      <c r="O19" s="91">
        <f>SUM(G19:N19)</f>
        <v>-16000</v>
      </c>
      <c r="P19" s="91"/>
      <c r="Q19" s="91">
        <v>0</v>
      </c>
      <c r="R19" s="141"/>
      <c r="S19" s="141">
        <f>SUM(O19:Q19)</f>
        <v>-16000</v>
      </c>
    </row>
    <row r="20" spans="1:19" ht="17.25" customHeight="1">
      <c r="A20" s="176" t="s">
        <v>93</v>
      </c>
      <c r="G20" s="177">
        <v>0</v>
      </c>
      <c r="H20" s="91"/>
      <c r="I20" s="177">
        <v>0</v>
      </c>
      <c r="J20" s="91"/>
      <c r="K20" s="177">
        <v>0</v>
      </c>
      <c r="L20" s="91"/>
      <c r="M20" s="177">
        <f>PL!J110</f>
        <v>29178</v>
      </c>
      <c r="N20" s="91"/>
      <c r="O20" s="91">
        <f>SUM(G20:N20)</f>
        <v>29178</v>
      </c>
      <c r="P20" s="91"/>
      <c r="Q20" s="177">
        <f>PL!J111</f>
        <v>-41</v>
      </c>
      <c r="S20" s="141">
        <f>SUM(O20:Q20)</f>
        <v>29137</v>
      </c>
    </row>
    <row r="21" spans="1:19" ht="17.25" customHeight="1" thickBot="1">
      <c r="A21" s="143" t="s">
        <v>187</v>
      </c>
      <c r="G21" s="146">
        <f>SUM(G18:G20)</f>
        <v>160000</v>
      </c>
      <c r="H21" s="141"/>
      <c r="I21" s="146">
        <f>SUM(I18:I20)</f>
        <v>78644</v>
      </c>
      <c r="J21" s="141"/>
      <c r="K21" s="146">
        <f>SUM(K18:K20)</f>
        <v>16000</v>
      </c>
      <c r="L21" s="141"/>
      <c r="M21" s="146">
        <f>SUM(M18:M20)</f>
        <v>322157</v>
      </c>
      <c r="N21" s="141"/>
      <c r="O21" s="144">
        <f>SUM(O18:O20)</f>
        <v>576801</v>
      </c>
      <c r="Q21" s="146">
        <f>SUM(Q18:Q20)</f>
        <v>181</v>
      </c>
      <c r="S21" s="144">
        <f>SUM(S18:S20)</f>
        <v>576982</v>
      </c>
    </row>
    <row r="22" ht="17.25" customHeight="1" thickTop="1">
      <c r="L22" s="178"/>
    </row>
  </sheetData>
  <sheetProtection/>
  <mergeCells count="2">
    <mergeCell ref="K6:M6"/>
    <mergeCell ref="G5:S5"/>
  </mergeCells>
  <printOptions/>
  <pageMargins left="0.7086614173228347" right="0.5905511811023623" top="0.7480314960629921" bottom="0.7480314960629921" header="0.31496062992125984" footer="0.31496062992125984"/>
  <pageSetup firstPageNumber="9" useFirstPageNumber="1" fitToHeight="1" fitToWidth="1" horizontalDpi="600" verticalDpi="600" orientation="landscape" paperSize="9" scale="95" r:id="rId1"/>
  <headerFooter scaleWithDoc="0" alignWithMargins="0">
    <oddFooter>&amp;L&amp;"Times New Roman,Regular"&amp;11The accompanying condensed notes are an integral part of these financial statements.
________________________________DIRECTOR            &amp;R&amp;"Times New Roman,Regular"&amp;11______________________________DIRECTOR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0"/>
  <sheetViews>
    <sheetView zoomScale="86" zoomScaleNormal="86" zoomScaleSheetLayoutView="100" zoomScalePageLayoutView="0" workbookViewId="0" topLeftCell="A1">
      <selection activeCell="N19" sqref="A1:N19"/>
    </sheetView>
  </sheetViews>
  <sheetFormatPr defaultColWidth="9.140625" defaultRowHeight="15.75" customHeight="1"/>
  <cols>
    <col min="1" max="2" width="1.7109375" style="6" customWidth="1"/>
    <col min="3" max="3" width="35.421875" style="6" customWidth="1"/>
    <col min="4" max="4" width="10.57421875" style="36" customWidth="1"/>
    <col min="5" max="5" width="1.28515625" style="6" customWidth="1"/>
    <col min="6" max="6" width="15.7109375" style="6" customWidth="1"/>
    <col min="7" max="7" width="1.28515625" style="6" customWidth="1"/>
    <col min="8" max="8" width="15.7109375" style="60" customWidth="1"/>
    <col min="9" max="9" width="1.28515625" style="60" customWidth="1"/>
    <col min="10" max="10" width="15.7109375" style="60" customWidth="1"/>
    <col min="11" max="11" width="1.28515625" style="6" customWidth="1"/>
    <col min="12" max="12" width="15.7109375" style="6" customWidth="1"/>
    <col min="13" max="13" width="1.28515625" style="6" customWidth="1"/>
    <col min="14" max="14" width="15.7109375" style="6" customWidth="1"/>
    <col min="15" max="16384" width="9.140625" style="6" customWidth="1"/>
  </cols>
  <sheetData>
    <row r="1" spans="1:14" ht="18.75" customHeight="1">
      <c r="A1" s="67" t="s">
        <v>121</v>
      </c>
      <c r="B1" s="3"/>
      <c r="C1" s="3"/>
      <c r="D1" s="11"/>
      <c r="E1" s="3"/>
      <c r="F1" s="3"/>
      <c r="G1" s="4"/>
      <c r="H1" s="5"/>
      <c r="I1" s="5"/>
      <c r="J1" s="5"/>
      <c r="N1" s="35" t="s">
        <v>104</v>
      </c>
    </row>
    <row r="2" spans="1:14" ht="18.75" customHeight="1">
      <c r="A2" s="68" t="s">
        <v>21</v>
      </c>
      <c r="B2" s="3"/>
      <c r="C2" s="3"/>
      <c r="D2" s="11"/>
      <c r="E2" s="7"/>
      <c r="F2" s="7"/>
      <c r="G2" s="8"/>
      <c r="H2" s="9"/>
      <c r="I2" s="9"/>
      <c r="J2" s="9"/>
      <c r="N2" s="35" t="s">
        <v>105</v>
      </c>
    </row>
    <row r="3" spans="1:14" ht="18.75" customHeight="1">
      <c r="A3" s="67" t="str">
        <f>'SH C'!A3</f>
        <v>FOR THE NINE-MONTH PERIODS ENDED SEPTEMBER 30, 2014 AND 2013</v>
      </c>
      <c r="B3" s="3"/>
      <c r="C3" s="3"/>
      <c r="D3" s="11"/>
      <c r="E3" s="7"/>
      <c r="F3" s="7"/>
      <c r="G3" s="8"/>
      <c r="H3" s="9"/>
      <c r="I3" s="9"/>
      <c r="J3" s="9"/>
      <c r="K3" s="8"/>
      <c r="L3" s="8"/>
      <c r="M3" s="8"/>
      <c r="N3" s="10"/>
    </row>
    <row r="4" spans="1:14" ht="18" customHeight="1">
      <c r="A4" s="2"/>
      <c r="B4" s="3"/>
      <c r="C4" s="3"/>
      <c r="D4" s="11"/>
      <c r="E4" s="7"/>
      <c r="F4" s="7"/>
      <c r="G4" s="8"/>
      <c r="H4" s="9"/>
      <c r="I4" s="9"/>
      <c r="J4" s="9"/>
      <c r="K4" s="8"/>
      <c r="L4" s="8"/>
      <c r="M4" s="8"/>
      <c r="N4" s="8"/>
    </row>
    <row r="5" spans="2:14" ht="18" customHeight="1">
      <c r="B5" s="4"/>
      <c r="C5" s="4"/>
      <c r="E5" s="8"/>
      <c r="F5" s="8"/>
      <c r="G5" s="8"/>
      <c r="H5" s="9"/>
      <c r="I5" s="9"/>
      <c r="J5" s="9"/>
      <c r="K5" s="8"/>
      <c r="L5" s="8"/>
      <c r="M5" s="8"/>
      <c r="N5" s="8"/>
    </row>
    <row r="6" spans="1:14" ht="18" customHeight="1">
      <c r="A6" s="37"/>
      <c r="B6" s="4"/>
      <c r="C6" s="4"/>
      <c r="D6" s="10"/>
      <c r="E6" s="4"/>
      <c r="F6" s="205" t="s">
        <v>164</v>
      </c>
      <c r="G6" s="205"/>
      <c r="H6" s="205"/>
      <c r="I6" s="205"/>
      <c r="J6" s="205"/>
      <c r="K6" s="205"/>
      <c r="L6" s="205"/>
      <c r="M6" s="205"/>
      <c r="N6" s="205"/>
    </row>
    <row r="7" spans="1:14" ht="18" customHeight="1">
      <c r="A7" s="4"/>
      <c r="B7" s="4"/>
      <c r="C7" s="8"/>
      <c r="D7" s="10"/>
      <c r="E7" s="38"/>
      <c r="F7" s="38" t="s">
        <v>54</v>
      </c>
      <c r="G7" s="38"/>
      <c r="H7" s="6"/>
      <c r="I7" s="39"/>
      <c r="J7" s="206" t="s">
        <v>22</v>
      </c>
      <c r="K7" s="206"/>
      <c r="L7" s="206"/>
      <c r="M7" s="10"/>
      <c r="N7" s="10"/>
    </row>
    <row r="8" spans="1:14" ht="18" customHeight="1">
      <c r="A8" s="4"/>
      <c r="B8" s="4"/>
      <c r="C8" s="8"/>
      <c r="D8" s="10"/>
      <c r="E8" s="38"/>
      <c r="F8" s="40" t="s">
        <v>55</v>
      </c>
      <c r="G8" s="31"/>
      <c r="H8" s="31" t="s">
        <v>57</v>
      </c>
      <c r="I8" s="41"/>
      <c r="J8" s="31" t="s">
        <v>23</v>
      </c>
      <c r="K8" s="42"/>
      <c r="L8" s="42"/>
      <c r="M8" s="10"/>
      <c r="N8" s="10"/>
    </row>
    <row r="9" spans="1:26" ht="18" customHeight="1">
      <c r="A9" s="4"/>
      <c r="B9" s="4"/>
      <c r="C9" s="8"/>
      <c r="D9" s="32" t="s">
        <v>12</v>
      </c>
      <c r="E9" s="38"/>
      <c r="F9" s="32" t="s">
        <v>56</v>
      </c>
      <c r="G9" s="43"/>
      <c r="H9" s="32" t="s">
        <v>58</v>
      </c>
      <c r="I9" s="44"/>
      <c r="J9" s="32" t="s">
        <v>59</v>
      </c>
      <c r="K9" s="45"/>
      <c r="L9" s="32" t="s">
        <v>10</v>
      </c>
      <c r="M9" s="46"/>
      <c r="N9" s="47" t="s">
        <v>24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14" ht="9" customHeight="1">
      <c r="A10" s="4"/>
      <c r="B10" s="4"/>
      <c r="C10" s="8"/>
      <c r="D10" s="10"/>
      <c r="E10" s="38"/>
      <c r="F10" s="49"/>
      <c r="G10" s="49"/>
      <c r="H10" s="50"/>
      <c r="I10" s="51"/>
      <c r="J10" s="52"/>
      <c r="K10" s="46"/>
      <c r="L10" s="10"/>
      <c r="M10" s="46"/>
      <c r="N10" s="46"/>
    </row>
    <row r="11" spans="1:14" ht="18" customHeight="1">
      <c r="A11" s="53" t="s">
        <v>112</v>
      </c>
      <c r="D11" s="10"/>
      <c r="E11" s="54"/>
      <c r="F11" s="55">
        <v>160000</v>
      </c>
      <c r="G11" s="55"/>
      <c r="H11" s="55">
        <v>78644</v>
      </c>
      <c r="I11" s="55"/>
      <c r="J11" s="55">
        <v>16000</v>
      </c>
      <c r="K11" s="55"/>
      <c r="L11" s="55">
        <v>286600</v>
      </c>
      <c r="M11" s="55"/>
      <c r="N11" s="55">
        <f>SUM(F11:L11)</f>
        <v>541244</v>
      </c>
    </row>
    <row r="12" spans="1:14" ht="18" customHeight="1">
      <c r="A12" s="69" t="s">
        <v>159</v>
      </c>
      <c r="D12" s="10">
        <v>14</v>
      </c>
      <c r="E12" s="54"/>
      <c r="F12" s="91">
        <v>0</v>
      </c>
      <c r="G12" s="55"/>
      <c r="H12" s="91">
        <v>0</v>
      </c>
      <c r="I12" s="55"/>
      <c r="J12" s="91">
        <v>0</v>
      </c>
      <c r="K12" s="55"/>
      <c r="L12" s="55">
        <v>-17600</v>
      </c>
      <c r="M12" s="55"/>
      <c r="N12" s="55">
        <f>SUM(F12:L12)</f>
        <v>-17600</v>
      </c>
    </row>
    <row r="13" spans="1:26" ht="18" customHeight="1">
      <c r="A13" s="56" t="s">
        <v>93</v>
      </c>
      <c r="B13" s="48"/>
      <c r="C13" s="48"/>
      <c r="D13" s="10"/>
      <c r="E13" s="57"/>
      <c r="F13" s="91">
        <v>0</v>
      </c>
      <c r="G13" s="58"/>
      <c r="H13" s="91">
        <v>0</v>
      </c>
      <c r="I13" s="58"/>
      <c r="J13" s="91">
        <v>0</v>
      </c>
      <c r="K13" s="58"/>
      <c r="L13" s="30">
        <f>PL!P97</f>
        <v>53155</v>
      </c>
      <c r="M13" s="58"/>
      <c r="N13" s="58">
        <f>SUM(F13:L13)</f>
        <v>53155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8" customHeight="1" thickBot="1">
      <c r="A14" s="1" t="s">
        <v>186</v>
      </c>
      <c r="B14" s="48"/>
      <c r="C14" s="48"/>
      <c r="D14" s="10"/>
      <c r="E14" s="57"/>
      <c r="F14" s="59">
        <f>SUM(F11:F13)</f>
        <v>160000</v>
      </c>
      <c r="G14" s="58"/>
      <c r="H14" s="59">
        <f>SUM(H11:H13)</f>
        <v>78644</v>
      </c>
      <c r="I14" s="58"/>
      <c r="J14" s="59">
        <f>SUM(J11:J13)</f>
        <v>16000</v>
      </c>
      <c r="K14" s="58"/>
      <c r="L14" s="59">
        <f>SUM(L11:L13)</f>
        <v>322155</v>
      </c>
      <c r="M14" s="58"/>
      <c r="N14" s="59">
        <f>SUM(N11:N13)</f>
        <v>576799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8" customHeight="1" thickTop="1">
      <c r="A15" s="56"/>
      <c r="B15" s="48"/>
      <c r="C15" s="48"/>
      <c r="D15" s="10"/>
      <c r="E15" s="57"/>
      <c r="F15" s="58"/>
      <c r="G15" s="58"/>
      <c r="H15" s="58"/>
      <c r="I15" s="58"/>
      <c r="J15" s="58"/>
      <c r="K15" s="58"/>
      <c r="L15" s="30"/>
      <c r="M15" s="58"/>
      <c r="N15" s="5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14" ht="18" customHeight="1">
      <c r="A16" s="53" t="s">
        <v>113</v>
      </c>
      <c r="D16" s="10"/>
      <c r="E16" s="54"/>
      <c r="F16" s="91">
        <v>160000</v>
      </c>
      <c r="G16" s="91"/>
      <c r="H16" s="91">
        <v>78644</v>
      </c>
      <c r="I16" s="91"/>
      <c r="J16" s="91">
        <v>16000</v>
      </c>
      <c r="K16" s="91"/>
      <c r="L16" s="91">
        <v>317027</v>
      </c>
      <c r="M16" s="55"/>
      <c r="N16" s="55">
        <f>SUM(F16:L16)</f>
        <v>571671</v>
      </c>
    </row>
    <row r="17" spans="1:14" ht="18" customHeight="1">
      <c r="A17" s="69" t="s">
        <v>159</v>
      </c>
      <c r="D17" s="10">
        <v>14</v>
      </c>
      <c r="E17" s="54"/>
      <c r="F17" s="91">
        <v>0</v>
      </c>
      <c r="G17" s="157"/>
      <c r="H17" s="91">
        <v>0</v>
      </c>
      <c r="I17" s="157"/>
      <c r="J17" s="91">
        <v>0</v>
      </c>
      <c r="K17" s="91"/>
      <c r="L17" s="91">
        <v>-16000</v>
      </c>
      <c r="M17" s="55"/>
      <c r="N17" s="55">
        <f>SUM(F17:L17)</f>
        <v>-16000</v>
      </c>
    </row>
    <row r="18" spans="1:26" ht="18" customHeight="1">
      <c r="A18" s="56" t="s">
        <v>93</v>
      </c>
      <c r="B18" s="48"/>
      <c r="C18" s="48"/>
      <c r="D18" s="10"/>
      <c r="E18" s="57"/>
      <c r="F18" s="91">
        <v>0</v>
      </c>
      <c r="G18" s="157"/>
      <c r="H18" s="91">
        <v>0</v>
      </c>
      <c r="I18" s="157"/>
      <c r="J18" s="91">
        <v>0</v>
      </c>
      <c r="K18" s="91"/>
      <c r="L18" s="91">
        <f>PL!N97</f>
        <v>33194</v>
      </c>
      <c r="M18" s="58"/>
      <c r="N18" s="58">
        <f>SUM(F18:L18)</f>
        <v>33194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14" ht="18" customHeight="1" thickBot="1">
      <c r="A19" s="1" t="s">
        <v>187</v>
      </c>
      <c r="D19" s="10"/>
      <c r="E19" s="54"/>
      <c r="F19" s="59">
        <f>SUM(F16:F18)</f>
        <v>160000</v>
      </c>
      <c r="G19" s="55"/>
      <c r="H19" s="59">
        <f>SUM(H16:H18)</f>
        <v>78644</v>
      </c>
      <c r="I19" s="55"/>
      <c r="J19" s="59">
        <f>SUM(J16:J18)</f>
        <v>16000</v>
      </c>
      <c r="K19" s="55"/>
      <c r="L19" s="59">
        <f>SUM(L16:L18)</f>
        <v>334221</v>
      </c>
      <c r="M19" s="55"/>
      <c r="N19" s="59">
        <f>SUM(N16:N18)</f>
        <v>588865</v>
      </c>
    </row>
    <row r="20" spans="1:14" ht="18" customHeight="1" thickTop="1">
      <c r="A20" s="53"/>
      <c r="D20" s="10"/>
      <c r="E20" s="54"/>
      <c r="F20" s="58"/>
      <c r="G20" s="55"/>
      <c r="H20" s="58"/>
      <c r="I20" s="55"/>
      <c r="J20" s="58"/>
      <c r="K20" s="55"/>
      <c r="L20" s="58"/>
      <c r="M20" s="55"/>
      <c r="N20" s="58"/>
    </row>
  </sheetData>
  <sheetProtection/>
  <mergeCells count="2">
    <mergeCell ref="F6:N6"/>
    <mergeCell ref="J7:L7"/>
  </mergeCells>
  <printOptions/>
  <pageMargins left="0.7086614173228347" right="0.5905511811023623" top="0.7480314960629921" bottom="0.7480314960629921" header="0.31496062992125984" footer="0.31496062992125984"/>
  <pageSetup firstPageNumber="10" useFirstPageNumber="1" horizontalDpi="600" verticalDpi="600" orientation="landscape" paperSize="9" r:id="rId1"/>
  <headerFooter scaleWithDoc="0" alignWithMargins="0">
    <oddFooter>&amp;L&amp;"Times New Roman,Regular"&amp;11The accompanying condensed notes are an integral part of these financial statements.
________________________________DIRECTOR          ______________________________DIRECTOR     &amp;R&amp;"Times New Roman,Regular"&amp;11&amp;P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91"/>
  <sheetViews>
    <sheetView view="pageBreakPreview" zoomScaleSheetLayoutView="100" zoomScalePageLayoutView="0" workbookViewId="0" topLeftCell="A31">
      <selection activeCell="A45" sqref="A45"/>
    </sheetView>
  </sheetViews>
  <sheetFormatPr defaultColWidth="9.140625" defaultRowHeight="18" customHeight="1"/>
  <cols>
    <col min="1" max="3" width="1.7109375" style="19" customWidth="1"/>
    <col min="4" max="4" width="21.421875" style="147" customWidth="1"/>
    <col min="5" max="5" width="25.140625" style="19" customWidth="1"/>
    <col min="6" max="6" width="1.421875" style="19" customWidth="1"/>
    <col min="7" max="7" width="10.8515625" style="19" customWidth="1"/>
    <col min="8" max="8" width="1.421875" style="19" customWidth="1"/>
    <col min="9" max="9" width="10.8515625" style="19" customWidth="1"/>
    <col min="10" max="10" width="1.421875" style="19" customWidth="1"/>
    <col min="11" max="11" width="10.8515625" style="19" customWidth="1"/>
    <col min="12" max="12" width="1.421875" style="19" customWidth="1"/>
    <col min="13" max="13" width="10.8515625" style="19" customWidth="1"/>
    <col min="14" max="14" width="4.28125" style="19" customWidth="1"/>
    <col min="15" max="18" width="7.7109375" style="19" customWidth="1"/>
    <col min="19" max="16384" width="9.140625" style="19" customWidth="1"/>
  </cols>
  <sheetData>
    <row r="1" spans="1:13" ht="18" customHeight="1">
      <c r="A1" s="20" t="s">
        <v>121</v>
      </c>
      <c r="B1" s="16"/>
      <c r="C1" s="16"/>
      <c r="D1" s="100"/>
      <c r="E1" s="16"/>
      <c r="F1" s="17"/>
      <c r="G1" s="13"/>
      <c r="H1" s="18"/>
      <c r="I1" s="71"/>
      <c r="J1" s="16"/>
      <c r="L1" s="18"/>
      <c r="M1" s="72" t="s">
        <v>104</v>
      </c>
    </row>
    <row r="2" spans="1:13" ht="18" customHeight="1">
      <c r="A2" s="20" t="s">
        <v>11</v>
      </c>
      <c r="B2" s="16"/>
      <c r="C2" s="16"/>
      <c r="D2" s="100"/>
      <c r="E2" s="16"/>
      <c r="F2" s="17"/>
      <c r="G2" s="13"/>
      <c r="H2" s="18"/>
      <c r="I2" s="73"/>
      <c r="J2" s="16"/>
      <c r="L2" s="18"/>
      <c r="M2" s="72" t="s">
        <v>105</v>
      </c>
    </row>
    <row r="3" spans="1:13" ht="18" customHeight="1">
      <c r="A3" s="21" t="str">
        <f>'SH C'!A3</f>
        <v>FOR THE NINE-MONTH PERIODS ENDED SEPTEMBER 30, 2014 AND 2013</v>
      </c>
      <c r="B3" s="16"/>
      <c r="C3" s="16"/>
      <c r="D3" s="100"/>
      <c r="E3" s="16"/>
      <c r="F3" s="17"/>
      <c r="G3" s="13"/>
      <c r="H3" s="18"/>
      <c r="I3" s="13"/>
      <c r="J3" s="16"/>
      <c r="K3" s="13"/>
      <c r="L3" s="18"/>
      <c r="M3" s="13"/>
    </row>
    <row r="4" spans="1:13" ht="5.25" customHeight="1">
      <c r="A4" s="21"/>
      <c r="B4" s="16"/>
      <c r="C4" s="16"/>
      <c r="D4" s="100"/>
      <c r="E4" s="16"/>
      <c r="F4" s="17"/>
      <c r="G4" s="13"/>
      <c r="H4" s="18"/>
      <c r="I4" s="13"/>
      <c r="J4" s="16"/>
      <c r="K4" s="13"/>
      <c r="L4" s="18"/>
      <c r="M4" s="13"/>
    </row>
    <row r="5" spans="7:13" ht="18" customHeight="1">
      <c r="G5" s="202" t="s">
        <v>88</v>
      </c>
      <c r="H5" s="202"/>
      <c r="I5" s="202"/>
      <c r="J5" s="202"/>
      <c r="K5" s="202"/>
      <c r="L5" s="202"/>
      <c r="M5" s="202"/>
    </row>
    <row r="6" spans="7:13" ht="18" customHeight="1">
      <c r="G6" s="201" t="s">
        <v>97</v>
      </c>
      <c r="H6" s="201"/>
      <c r="I6" s="201"/>
      <c r="J6" s="75"/>
      <c r="K6" s="203" t="s">
        <v>98</v>
      </c>
      <c r="L6" s="203"/>
      <c r="M6" s="203"/>
    </row>
    <row r="7" spans="7:13" ht="18" customHeight="1">
      <c r="G7" s="202" t="s">
        <v>99</v>
      </c>
      <c r="H7" s="202"/>
      <c r="I7" s="202"/>
      <c r="J7" s="75"/>
      <c r="K7" s="200" t="s">
        <v>99</v>
      </c>
      <c r="L7" s="200"/>
      <c r="M7" s="200"/>
    </row>
    <row r="8" spans="1:13" ht="18" customHeight="1">
      <c r="A8" s="28"/>
      <c r="B8" s="28"/>
      <c r="C8" s="28"/>
      <c r="E8" s="28"/>
      <c r="F8" s="29"/>
      <c r="G8" s="150">
        <v>2014</v>
      </c>
      <c r="I8" s="77">
        <v>2013</v>
      </c>
      <c r="J8" s="18"/>
      <c r="K8" s="152">
        <v>2014</v>
      </c>
      <c r="M8" s="77">
        <v>2013</v>
      </c>
    </row>
    <row r="9" spans="1:13" ht="5.25" customHeight="1">
      <c r="A9" s="28"/>
      <c r="B9" s="28"/>
      <c r="C9" s="28"/>
      <c r="E9" s="28"/>
      <c r="F9" s="29"/>
      <c r="G9" s="29"/>
      <c r="H9" s="151"/>
      <c r="I9" s="29"/>
      <c r="K9" s="29"/>
      <c r="L9" s="151"/>
      <c r="M9" s="29"/>
    </row>
    <row r="10" spans="1:13" ht="18" customHeight="1">
      <c r="A10" s="14" t="s">
        <v>13</v>
      </c>
      <c r="B10" s="79"/>
      <c r="C10" s="79"/>
      <c r="D10" s="21"/>
      <c r="E10" s="79"/>
      <c r="F10" s="99"/>
      <c r="G10" s="88"/>
      <c r="H10" s="88"/>
      <c r="I10" s="88"/>
      <c r="K10" s="88"/>
      <c r="L10" s="88"/>
      <c r="M10" s="88"/>
    </row>
    <row r="11" spans="1:13" ht="18" customHeight="1">
      <c r="A11" s="87"/>
      <c r="B11" s="87" t="s">
        <v>126</v>
      </c>
      <c r="C11" s="88"/>
      <c r="D11" s="100"/>
      <c r="E11" s="88"/>
      <c r="F11" s="93"/>
      <c r="G11" s="158">
        <f>PL!J92</f>
        <v>29137</v>
      </c>
      <c r="H11" s="86"/>
      <c r="I11" s="86">
        <f>PL!L92</f>
        <v>47576</v>
      </c>
      <c r="J11" s="86"/>
      <c r="K11" s="86">
        <f>PL!N92</f>
        <v>33194</v>
      </c>
      <c r="L11" s="86"/>
      <c r="M11" s="86">
        <f>PL!P92</f>
        <v>53155</v>
      </c>
    </row>
    <row r="12" spans="1:13" ht="18" customHeight="1">
      <c r="A12" s="87"/>
      <c r="B12" s="87" t="s">
        <v>60</v>
      </c>
      <c r="C12" s="88"/>
      <c r="D12" s="100"/>
      <c r="E12" s="88"/>
      <c r="F12" s="88"/>
      <c r="G12" s="86"/>
      <c r="H12" s="86"/>
      <c r="I12" s="86"/>
      <c r="J12" s="86"/>
      <c r="K12" s="86"/>
      <c r="L12" s="86"/>
      <c r="M12" s="86"/>
    </row>
    <row r="13" spans="2:13" ht="18" customHeight="1">
      <c r="B13" s="88"/>
      <c r="C13" s="87" t="s">
        <v>210</v>
      </c>
      <c r="D13" s="100"/>
      <c r="E13" s="88"/>
      <c r="F13" s="88"/>
      <c r="G13" s="86">
        <v>-551</v>
      </c>
      <c r="H13" s="86"/>
      <c r="I13" s="86">
        <v>-782</v>
      </c>
      <c r="J13" s="86"/>
      <c r="K13" s="86">
        <v>-551</v>
      </c>
      <c r="L13" s="86"/>
      <c r="M13" s="86">
        <v>-782</v>
      </c>
    </row>
    <row r="14" spans="2:13" ht="18" customHeight="1">
      <c r="B14" s="88"/>
      <c r="C14" s="128" t="s">
        <v>195</v>
      </c>
      <c r="D14" s="100"/>
      <c r="E14" s="88"/>
      <c r="F14" s="88"/>
      <c r="G14" s="86"/>
      <c r="H14" s="86"/>
      <c r="I14" s="86"/>
      <c r="J14" s="86"/>
      <c r="K14" s="86"/>
      <c r="L14" s="86"/>
      <c r="M14" s="86"/>
    </row>
    <row r="15" spans="2:13" ht="18" customHeight="1">
      <c r="B15" s="88"/>
      <c r="C15" s="87"/>
      <c r="D15" s="100" t="s">
        <v>168</v>
      </c>
      <c r="E15" s="88"/>
      <c r="F15" s="88"/>
      <c r="G15" s="86">
        <v>-3777</v>
      </c>
      <c r="H15" s="86"/>
      <c r="I15" s="86">
        <v>2379</v>
      </c>
      <c r="J15" s="86"/>
      <c r="K15" s="86">
        <v>-3621</v>
      </c>
      <c r="L15" s="86"/>
      <c r="M15" s="86">
        <v>1779</v>
      </c>
    </row>
    <row r="16" spans="2:13" ht="18" customHeight="1">
      <c r="B16" s="106"/>
      <c r="C16" s="87" t="s">
        <v>196</v>
      </c>
      <c r="D16" s="100"/>
      <c r="E16" s="106"/>
      <c r="F16" s="106"/>
      <c r="G16" s="86">
        <v>490</v>
      </c>
      <c r="H16" s="86"/>
      <c r="I16" s="118">
        <v>0</v>
      </c>
      <c r="J16" s="86"/>
      <c r="K16" s="85">
        <v>490</v>
      </c>
      <c r="L16" s="86"/>
      <c r="M16" s="118">
        <v>0</v>
      </c>
    </row>
    <row r="17" spans="2:13" ht="18" customHeight="1">
      <c r="B17" s="103"/>
      <c r="C17" s="87" t="s">
        <v>14</v>
      </c>
      <c r="D17" s="21"/>
      <c r="E17" s="103"/>
      <c r="F17" s="106"/>
      <c r="G17" s="86">
        <v>15104</v>
      </c>
      <c r="H17" s="86"/>
      <c r="I17" s="86">
        <v>13108</v>
      </c>
      <c r="J17" s="86"/>
      <c r="K17" s="86">
        <v>12304</v>
      </c>
      <c r="L17" s="86"/>
      <c r="M17" s="86">
        <v>11961</v>
      </c>
    </row>
    <row r="18" spans="2:13" ht="18" customHeight="1">
      <c r="B18" s="103"/>
      <c r="C18" s="87" t="s">
        <v>211</v>
      </c>
      <c r="D18" s="21"/>
      <c r="E18" s="103"/>
      <c r="F18" s="106"/>
      <c r="G18" s="86">
        <v>-14</v>
      </c>
      <c r="H18" s="86"/>
      <c r="I18" s="86">
        <v>0</v>
      </c>
      <c r="J18" s="86"/>
      <c r="K18" s="86">
        <v>-14</v>
      </c>
      <c r="L18" s="86"/>
      <c r="M18" s="86">
        <v>0</v>
      </c>
    </row>
    <row r="19" spans="2:13" ht="18" customHeight="1">
      <c r="B19" s="103"/>
      <c r="C19" s="87" t="s">
        <v>212</v>
      </c>
      <c r="D19" s="21"/>
      <c r="E19" s="103"/>
      <c r="F19" s="106"/>
      <c r="G19" s="86">
        <v>-34</v>
      </c>
      <c r="H19" s="86"/>
      <c r="I19" s="86">
        <v>-158</v>
      </c>
      <c r="J19" s="86"/>
      <c r="K19" s="86">
        <v>-9</v>
      </c>
      <c r="L19" s="86"/>
      <c r="M19" s="86">
        <v>-158</v>
      </c>
    </row>
    <row r="20" spans="2:13" ht="18" customHeight="1">
      <c r="B20" s="106"/>
      <c r="C20" s="87" t="s">
        <v>213</v>
      </c>
      <c r="D20" s="100"/>
      <c r="E20" s="106"/>
      <c r="F20" s="106"/>
      <c r="G20" s="86">
        <v>892</v>
      </c>
      <c r="H20" s="86"/>
      <c r="I20" s="86">
        <v>8316</v>
      </c>
      <c r="J20" s="86"/>
      <c r="K20" s="85">
        <v>892</v>
      </c>
      <c r="L20" s="86"/>
      <c r="M20" s="86">
        <v>8316</v>
      </c>
    </row>
    <row r="21" spans="2:13" ht="18" customHeight="1">
      <c r="B21" s="106"/>
      <c r="C21" s="87" t="s">
        <v>182</v>
      </c>
      <c r="D21" s="100"/>
      <c r="E21" s="106"/>
      <c r="F21" s="106"/>
      <c r="G21" s="86">
        <v>0</v>
      </c>
      <c r="H21" s="86"/>
      <c r="I21" s="85">
        <v>-7928</v>
      </c>
      <c r="J21" s="86"/>
      <c r="K21" s="118">
        <v>0</v>
      </c>
      <c r="L21" s="86"/>
      <c r="M21" s="86">
        <v>-7928</v>
      </c>
    </row>
    <row r="22" spans="2:13" ht="18" customHeight="1">
      <c r="B22" s="106"/>
      <c r="C22" s="87" t="s">
        <v>156</v>
      </c>
      <c r="D22" s="100"/>
      <c r="E22" s="106"/>
      <c r="F22" s="106"/>
      <c r="G22" s="86">
        <v>-8590</v>
      </c>
      <c r="H22" s="86"/>
      <c r="I22" s="118">
        <v>0</v>
      </c>
      <c r="J22" s="86"/>
      <c r="K22" s="85">
        <v>-8590</v>
      </c>
      <c r="L22" s="86"/>
      <c r="M22" s="118">
        <v>0</v>
      </c>
    </row>
    <row r="23" spans="2:13" ht="18" customHeight="1">
      <c r="B23" s="106"/>
      <c r="C23" s="87" t="s">
        <v>74</v>
      </c>
      <c r="D23" s="100"/>
      <c r="E23" s="106"/>
      <c r="F23" s="106"/>
      <c r="G23" s="86">
        <v>856</v>
      </c>
      <c r="H23" s="86"/>
      <c r="I23" s="86">
        <v>390</v>
      </c>
      <c r="J23" s="86"/>
      <c r="K23" s="86">
        <v>856</v>
      </c>
      <c r="L23" s="86"/>
      <c r="M23" s="86">
        <v>390</v>
      </c>
    </row>
    <row r="24" spans="2:13" ht="18" customHeight="1">
      <c r="B24" s="106"/>
      <c r="C24" s="87" t="s">
        <v>29</v>
      </c>
      <c r="D24" s="128"/>
      <c r="E24" s="106"/>
      <c r="F24" s="106"/>
      <c r="G24" s="86">
        <v>-942</v>
      </c>
      <c r="H24" s="86"/>
      <c r="I24" s="86">
        <v>-1292</v>
      </c>
      <c r="J24" s="86"/>
      <c r="K24" s="86">
        <v>-1793</v>
      </c>
      <c r="L24" s="86"/>
      <c r="M24" s="86">
        <v>-1475</v>
      </c>
    </row>
    <row r="25" spans="2:13" ht="18" customHeight="1">
      <c r="B25" s="106"/>
      <c r="C25" s="87" t="s">
        <v>61</v>
      </c>
      <c r="D25" s="128"/>
      <c r="E25" s="106"/>
      <c r="F25" s="106"/>
      <c r="G25" s="86">
        <v>8714</v>
      </c>
      <c r="H25" s="86"/>
      <c r="I25" s="86">
        <v>6971</v>
      </c>
      <c r="J25" s="86"/>
      <c r="K25" s="86">
        <v>8714</v>
      </c>
      <c r="L25" s="86"/>
      <c r="M25" s="86">
        <v>6971</v>
      </c>
    </row>
    <row r="26" spans="2:13" ht="18" customHeight="1">
      <c r="B26" s="106"/>
      <c r="C26" s="87" t="s">
        <v>33</v>
      </c>
      <c r="D26" s="128"/>
      <c r="E26" s="106"/>
      <c r="F26" s="106"/>
      <c r="G26" s="145">
        <v>8887</v>
      </c>
      <c r="H26" s="86"/>
      <c r="I26" s="145">
        <v>11792</v>
      </c>
      <c r="J26" s="86"/>
      <c r="K26" s="145">
        <v>8887</v>
      </c>
      <c r="L26" s="86"/>
      <c r="M26" s="145">
        <v>11792</v>
      </c>
    </row>
    <row r="27" spans="2:13" ht="18" customHeight="1">
      <c r="B27" s="87"/>
      <c r="C27" s="107"/>
      <c r="D27" s="100"/>
      <c r="E27" s="106"/>
      <c r="F27" s="106"/>
      <c r="G27" s="85">
        <f>SUM(G11:G26)</f>
        <v>50172</v>
      </c>
      <c r="H27" s="86"/>
      <c r="I27" s="85">
        <f>SUM(I11:I26)</f>
        <v>80372</v>
      </c>
      <c r="J27" s="86"/>
      <c r="K27" s="85">
        <f>SUM(K11:K26)</f>
        <v>50759</v>
      </c>
      <c r="L27" s="86"/>
      <c r="M27" s="85">
        <f>SUM(M11:M26)</f>
        <v>84021</v>
      </c>
    </row>
    <row r="28" spans="2:13" ht="18" customHeight="1">
      <c r="B28" s="87"/>
      <c r="C28" s="162" t="s">
        <v>188</v>
      </c>
      <c r="D28" s="100"/>
      <c r="E28" s="106"/>
      <c r="F28" s="106"/>
      <c r="G28" s="85"/>
      <c r="H28" s="86"/>
      <c r="I28" s="85"/>
      <c r="J28" s="86"/>
      <c r="K28" s="85"/>
      <c r="L28" s="86"/>
      <c r="M28" s="85"/>
    </row>
    <row r="29" spans="1:13" ht="18" customHeight="1">
      <c r="A29" s="26"/>
      <c r="B29" s="26"/>
      <c r="C29" s="14" t="s">
        <v>15</v>
      </c>
      <c r="D29" s="21"/>
      <c r="E29" s="103"/>
      <c r="F29" s="103"/>
      <c r="G29" s="159"/>
      <c r="H29" s="159"/>
      <c r="I29" s="86"/>
      <c r="J29" s="86"/>
      <c r="K29" s="86"/>
      <c r="L29" s="159"/>
      <c r="M29" s="86"/>
    </row>
    <row r="30" spans="2:13" ht="18" customHeight="1">
      <c r="B30" s="106"/>
      <c r="C30" s="87" t="s">
        <v>28</v>
      </c>
      <c r="D30" s="100"/>
      <c r="E30" s="106"/>
      <c r="F30" s="106"/>
      <c r="G30" s="86">
        <v>16535</v>
      </c>
      <c r="H30" s="86"/>
      <c r="I30" s="86">
        <v>-83</v>
      </c>
      <c r="J30" s="86"/>
      <c r="K30" s="86">
        <v>19432</v>
      </c>
      <c r="L30" s="86"/>
      <c r="M30" s="86">
        <v>-3919</v>
      </c>
    </row>
    <row r="31" spans="2:13" ht="18" customHeight="1">
      <c r="B31" s="106"/>
      <c r="C31" s="128" t="s">
        <v>204</v>
      </c>
      <c r="D31" s="100"/>
      <c r="E31" s="106"/>
      <c r="F31" s="106"/>
      <c r="G31" s="86">
        <v>0</v>
      </c>
      <c r="H31" s="86"/>
      <c r="I31" s="86">
        <v>0</v>
      </c>
      <c r="J31" s="86"/>
      <c r="K31" s="86">
        <v>-1</v>
      </c>
      <c r="L31" s="86"/>
      <c r="M31" s="86">
        <v>0</v>
      </c>
    </row>
    <row r="32" spans="2:13" ht="18" customHeight="1">
      <c r="B32" s="106"/>
      <c r="C32" s="87" t="s">
        <v>16</v>
      </c>
      <c r="D32" s="100"/>
      <c r="E32" s="106"/>
      <c r="F32" s="106"/>
      <c r="G32" s="86">
        <v>4171</v>
      </c>
      <c r="H32" s="86"/>
      <c r="I32" s="86">
        <v>-6169</v>
      </c>
      <c r="J32" s="86"/>
      <c r="K32" s="86">
        <v>8861</v>
      </c>
      <c r="L32" s="86"/>
      <c r="M32" s="86">
        <v>2671</v>
      </c>
    </row>
    <row r="33" spans="2:13" ht="18" customHeight="1">
      <c r="B33" s="106"/>
      <c r="C33" s="87" t="s">
        <v>3</v>
      </c>
      <c r="D33" s="100"/>
      <c r="E33" s="106"/>
      <c r="F33" s="106"/>
      <c r="G33" s="86">
        <v>-1172</v>
      </c>
      <c r="H33" s="86"/>
      <c r="I33" s="86">
        <v>221</v>
      </c>
      <c r="J33" s="86"/>
      <c r="K33" s="86">
        <v>-495</v>
      </c>
      <c r="L33" s="86"/>
      <c r="M33" s="86">
        <v>2693</v>
      </c>
    </row>
    <row r="34" spans="2:13" ht="18" customHeight="1">
      <c r="B34" s="106"/>
      <c r="C34" s="87" t="s">
        <v>17</v>
      </c>
      <c r="D34" s="100"/>
      <c r="E34" s="106"/>
      <c r="F34" s="106"/>
      <c r="G34" s="86">
        <v>326</v>
      </c>
      <c r="H34" s="86"/>
      <c r="I34" s="86">
        <v>-3622</v>
      </c>
      <c r="J34" s="86"/>
      <c r="K34" s="86">
        <v>-57</v>
      </c>
      <c r="L34" s="86"/>
      <c r="M34" s="86">
        <v>27</v>
      </c>
    </row>
    <row r="35" spans="1:13" ht="18" customHeight="1">
      <c r="A35" s="26"/>
      <c r="B35" s="26"/>
      <c r="C35" s="14" t="s">
        <v>41</v>
      </c>
      <c r="D35" s="148"/>
      <c r="E35" s="103"/>
      <c r="F35" s="103"/>
      <c r="G35" s="159"/>
      <c r="H35" s="159"/>
      <c r="I35" s="86"/>
      <c r="J35" s="86"/>
      <c r="K35" s="86"/>
      <c r="L35" s="159"/>
      <c r="M35" s="86"/>
    </row>
    <row r="36" spans="2:13" ht="18" customHeight="1">
      <c r="B36" s="106"/>
      <c r="C36" s="87" t="s">
        <v>27</v>
      </c>
      <c r="D36" s="149"/>
      <c r="E36" s="106"/>
      <c r="F36" s="106"/>
      <c r="G36" s="86">
        <v>-21983</v>
      </c>
      <c r="H36" s="86"/>
      <c r="I36" s="86">
        <v>-42222</v>
      </c>
      <c r="J36" s="86"/>
      <c r="K36" s="86">
        <v>-26255</v>
      </c>
      <c r="L36" s="86"/>
      <c r="M36" s="86">
        <v>-43419</v>
      </c>
    </row>
    <row r="37" spans="2:13" ht="18" customHeight="1">
      <c r="B37" s="106"/>
      <c r="C37" s="87" t="s">
        <v>197</v>
      </c>
      <c r="D37" s="149"/>
      <c r="E37" s="106"/>
      <c r="F37" s="106"/>
      <c r="G37" s="86">
        <v>-1014</v>
      </c>
      <c r="H37" s="86"/>
      <c r="I37" s="86">
        <v>18</v>
      </c>
      <c r="J37" s="86"/>
      <c r="K37" s="86">
        <v>-1080</v>
      </c>
      <c r="L37" s="86"/>
      <c r="M37" s="118">
        <v>0</v>
      </c>
    </row>
    <row r="38" spans="2:13" ht="18" customHeight="1">
      <c r="B38" s="106"/>
      <c r="C38" s="87" t="s">
        <v>65</v>
      </c>
      <c r="D38" s="100"/>
      <c r="E38" s="106"/>
      <c r="F38" s="106"/>
      <c r="G38" s="85">
        <v>8187</v>
      </c>
      <c r="H38" s="86"/>
      <c r="I38" s="85">
        <v>5842</v>
      </c>
      <c r="J38" s="85"/>
      <c r="K38" s="85">
        <v>-386</v>
      </c>
      <c r="L38" s="86"/>
      <c r="M38" s="85">
        <v>4813</v>
      </c>
    </row>
    <row r="39" spans="2:13" ht="18" customHeight="1">
      <c r="B39" s="106"/>
      <c r="C39" s="87" t="s">
        <v>103</v>
      </c>
      <c r="D39" s="100"/>
      <c r="E39" s="106"/>
      <c r="F39" s="106"/>
      <c r="G39" s="145">
        <v>2613</v>
      </c>
      <c r="H39" s="85"/>
      <c r="I39" s="145">
        <v>0</v>
      </c>
      <c r="J39" s="85"/>
      <c r="K39" s="145">
        <v>2613</v>
      </c>
      <c r="L39" s="85"/>
      <c r="M39" s="145">
        <v>0</v>
      </c>
    </row>
    <row r="40" spans="2:13" ht="18" customHeight="1">
      <c r="B40" s="87" t="s">
        <v>62</v>
      </c>
      <c r="C40" s="87"/>
      <c r="D40" s="100"/>
      <c r="E40" s="106"/>
      <c r="F40" s="106"/>
      <c r="G40" s="85">
        <f>SUM(G27:G39)</f>
        <v>57835</v>
      </c>
      <c r="H40" s="85"/>
      <c r="I40" s="85">
        <f>SUM(I27:I39)</f>
        <v>34357</v>
      </c>
      <c r="J40" s="85"/>
      <c r="K40" s="85">
        <f>SUM(K27:K39)</f>
        <v>53391</v>
      </c>
      <c r="L40" s="85"/>
      <c r="M40" s="85">
        <f>SUM(M27:M39)</f>
        <v>46887</v>
      </c>
    </row>
    <row r="41" spans="2:13" ht="18" customHeight="1">
      <c r="B41" s="106"/>
      <c r="C41" s="87" t="s">
        <v>30</v>
      </c>
      <c r="D41" s="100"/>
      <c r="E41" s="106"/>
      <c r="F41" s="106"/>
      <c r="G41" s="86">
        <v>-9000</v>
      </c>
      <c r="H41" s="86"/>
      <c r="I41" s="86">
        <v>-17754</v>
      </c>
      <c r="J41" s="86"/>
      <c r="K41" s="86">
        <v>-9000</v>
      </c>
      <c r="L41" s="86"/>
      <c r="M41" s="86">
        <v>-17754</v>
      </c>
    </row>
    <row r="42" spans="1:13" ht="18" customHeight="1">
      <c r="A42" s="14" t="s">
        <v>198</v>
      </c>
      <c r="B42" s="106"/>
      <c r="C42" s="107"/>
      <c r="D42" s="100"/>
      <c r="E42" s="106"/>
      <c r="F42" s="106"/>
      <c r="G42" s="98">
        <f>SUM(G40:G41)</f>
        <v>48835</v>
      </c>
      <c r="H42" s="86"/>
      <c r="I42" s="98">
        <f>SUM(I40:I41)</f>
        <v>16603</v>
      </c>
      <c r="J42" s="86"/>
      <c r="K42" s="98">
        <f>SUM(K40:K41)</f>
        <v>44391</v>
      </c>
      <c r="L42" s="86"/>
      <c r="M42" s="98">
        <f>SUM(M40:M41)</f>
        <v>29133</v>
      </c>
    </row>
    <row r="43" spans="1:13" ht="18" customHeight="1">
      <c r="A43" s="14"/>
      <c r="B43" s="106"/>
      <c r="C43" s="107"/>
      <c r="D43" s="100"/>
      <c r="E43" s="106"/>
      <c r="F43" s="106"/>
      <c r="G43" s="153"/>
      <c r="H43" s="153"/>
      <c r="I43" s="153"/>
      <c r="L43" s="153"/>
      <c r="M43" s="153"/>
    </row>
    <row r="44" spans="1:13" ht="18" customHeight="1">
      <c r="A44" s="20" t="str">
        <f>A1</f>
        <v>PORN PROM METAL PUBLIC COMPANY LIMITED AND ITS SUBSIDIARY</v>
      </c>
      <c r="B44" s="16"/>
      <c r="C44" s="16"/>
      <c r="D44" s="100"/>
      <c r="E44" s="16"/>
      <c r="F44" s="17"/>
      <c r="G44" s="13"/>
      <c r="H44" s="18"/>
      <c r="I44" s="71"/>
      <c r="J44" s="16"/>
      <c r="K44" s="72"/>
      <c r="L44" s="18"/>
      <c r="M44" s="72" t="s">
        <v>104</v>
      </c>
    </row>
    <row r="45" spans="1:13" ht="18" customHeight="1">
      <c r="A45" s="20" t="s">
        <v>18</v>
      </c>
      <c r="B45" s="16"/>
      <c r="C45" s="16"/>
      <c r="D45" s="100"/>
      <c r="E45" s="16"/>
      <c r="F45" s="17"/>
      <c r="G45" s="13"/>
      <c r="H45" s="18"/>
      <c r="I45" s="73"/>
      <c r="J45" s="16"/>
      <c r="K45" s="72"/>
      <c r="L45" s="18"/>
      <c r="M45" s="72" t="s">
        <v>105</v>
      </c>
    </row>
    <row r="46" spans="1:13" ht="18" customHeight="1">
      <c r="A46" s="21" t="str">
        <f>A3</f>
        <v>FOR THE NINE-MONTH PERIODS ENDED SEPTEMBER 30, 2014 AND 2013</v>
      </c>
      <c r="B46" s="16"/>
      <c r="C46" s="16"/>
      <c r="D46" s="100"/>
      <c r="E46" s="16"/>
      <c r="F46" s="17"/>
      <c r="G46" s="13"/>
      <c r="H46" s="18"/>
      <c r="I46" s="13"/>
      <c r="J46" s="16"/>
      <c r="K46" s="13"/>
      <c r="L46" s="18"/>
      <c r="M46" s="13"/>
    </row>
    <row r="47" spans="1:13" ht="6" customHeight="1">
      <c r="A47" s="21"/>
      <c r="B47" s="16"/>
      <c r="C47" s="16"/>
      <c r="D47" s="100"/>
      <c r="E47" s="16"/>
      <c r="F47" s="17"/>
      <c r="G47" s="13"/>
      <c r="H47" s="18"/>
      <c r="I47" s="13"/>
      <c r="J47" s="16"/>
      <c r="K47" s="13"/>
      <c r="L47" s="18"/>
      <c r="M47" s="13"/>
    </row>
    <row r="48" spans="7:13" ht="18" customHeight="1">
      <c r="G48" s="202" t="s">
        <v>88</v>
      </c>
      <c r="H48" s="202"/>
      <c r="I48" s="202"/>
      <c r="J48" s="202"/>
      <c r="K48" s="202"/>
      <c r="L48" s="202"/>
      <c r="M48" s="202"/>
    </row>
    <row r="49" spans="7:13" ht="18" customHeight="1">
      <c r="G49" s="201" t="s">
        <v>97</v>
      </c>
      <c r="H49" s="201"/>
      <c r="I49" s="201"/>
      <c r="J49" s="75"/>
      <c r="K49" s="203" t="s">
        <v>98</v>
      </c>
      <c r="L49" s="203"/>
      <c r="M49" s="203"/>
    </row>
    <row r="50" spans="7:13" ht="18" customHeight="1">
      <c r="G50" s="202" t="s">
        <v>99</v>
      </c>
      <c r="H50" s="202"/>
      <c r="I50" s="202"/>
      <c r="J50" s="75"/>
      <c r="K50" s="200" t="s">
        <v>99</v>
      </c>
      <c r="L50" s="200"/>
      <c r="M50" s="200"/>
    </row>
    <row r="51" spans="1:13" ht="18" customHeight="1">
      <c r="A51" s="28"/>
      <c r="B51" s="28"/>
      <c r="C51" s="28"/>
      <c r="E51" s="28"/>
      <c r="F51" s="29"/>
      <c r="G51" s="155">
        <v>2014</v>
      </c>
      <c r="I51" s="77">
        <v>2013</v>
      </c>
      <c r="J51" s="18"/>
      <c r="K51" s="152">
        <v>2014</v>
      </c>
      <c r="M51" s="77">
        <v>2013</v>
      </c>
    </row>
    <row r="52" spans="1:13" ht="5.25" customHeight="1">
      <c r="A52" s="78"/>
      <c r="B52" s="79"/>
      <c r="C52" s="79"/>
      <c r="D52" s="21"/>
      <c r="E52" s="79"/>
      <c r="F52" s="99"/>
      <c r="G52" s="88"/>
      <c r="H52" s="88"/>
      <c r="I52" s="88"/>
      <c r="K52" s="88"/>
      <c r="L52" s="88"/>
      <c r="M52" s="88"/>
    </row>
    <row r="53" spans="1:13" ht="18" customHeight="1">
      <c r="A53" s="14" t="s">
        <v>19</v>
      </c>
      <c r="B53" s="106"/>
      <c r="C53" s="107"/>
      <c r="D53" s="100"/>
      <c r="E53" s="106"/>
      <c r="F53" s="106"/>
      <c r="G53" s="85"/>
      <c r="H53" s="86"/>
      <c r="I53" s="85"/>
      <c r="K53" s="85"/>
      <c r="L53" s="85"/>
      <c r="M53" s="85"/>
    </row>
    <row r="54" spans="2:13" ht="18" customHeight="1">
      <c r="B54" s="87" t="s">
        <v>31</v>
      </c>
      <c r="C54" s="106"/>
      <c r="D54" s="100"/>
      <c r="E54" s="106"/>
      <c r="F54" s="106"/>
      <c r="G54" s="86">
        <v>1094</v>
      </c>
      <c r="H54" s="86"/>
      <c r="I54" s="86">
        <v>1355</v>
      </c>
      <c r="J54" s="86"/>
      <c r="K54" s="86">
        <v>1708</v>
      </c>
      <c r="L54" s="86"/>
      <c r="M54" s="86">
        <v>1355</v>
      </c>
    </row>
    <row r="55" spans="2:13" ht="18" customHeight="1">
      <c r="B55" s="87" t="s">
        <v>94</v>
      </c>
      <c r="C55" s="106"/>
      <c r="D55" s="100"/>
      <c r="E55" s="106"/>
      <c r="F55" s="106"/>
      <c r="G55" s="86">
        <v>0</v>
      </c>
      <c r="H55" s="86"/>
      <c r="I55" s="86">
        <v>10018</v>
      </c>
      <c r="J55" s="86"/>
      <c r="K55" s="86">
        <v>0</v>
      </c>
      <c r="L55" s="86"/>
      <c r="M55" s="86">
        <v>10018</v>
      </c>
    </row>
    <row r="56" spans="2:13" ht="18" customHeight="1">
      <c r="B56" s="87" t="s">
        <v>157</v>
      </c>
      <c r="C56" s="106"/>
      <c r="D56" s="100"/>
      <c r="E56" s="106"/>
      <c r="F56" s="106"/>
      <c r="G56" s="86">
        <v>0</v>
      </c>
      <c r="H56" s="86"/>
      <c r="I56" s="118">
        <v>0</v>
      </c>
      <c r="J56" s="86"/>
      <c r="K56" s="86">
        <v>0</v>
      </c>
      <c r="L56" s="86"/>
      <c r="M56" s="86">
        <v>-29700</v>
      </c>
    </row>
    <row r="57" spans="2:13" ht="18" customHeight="1">
      <c r="B57" s="87" t="s">
        <v>158</v>
      </c>
      <c r="C57" s="106"/>
      <c r="D57" s="100"/>
      <c r="E57" s="106"/>
      <c r="F57" s="106"/>
      <c r="G57" s="86">
        <v>0</v>
      </c>
      <c r="H57" s="86"/>
      <c r="I57" s="118">
        <v>0</v>
      </c>
      <c r="J57" s="86"/>
      <c r="K57" s="86">
        <v>-5000</v>
      </c>
      <c r="L57" s="86"/>
      <c r="M57" s="86">
        <v>-28000</v>
      </c>
    </row>
    <row r="58" spans="2:13" ht="18" customHeight="1">
      <c r="B58" s="87" t="s">
        <v>154</v>
      </c>
      <c r="C58" s="106"/>
      <c r="D58" s="100"/>
      <c r="E58" s="106"/>
      <c r="F58" s="106"/>
      <c r="G58" s="86">
        <v>807</v>
      </c>
      <c r="H58" s="86"/>
      <c r="I58" s="86">
        <v>301</v>
      </c>
      <c r="J58" s="86"/>
      <c r="K58" s="86">
        <v>807</v>
      </c>
      <c r="L58" s="86"/>
      <c r="M58" s="86">
        <v>301</v>
      </c>
    </row>
    <row r="59" spans="2:13" ht="18" customHeight="1">
      <c r="B59" s="87" t="s">
        <v>96</v>
      </c>
      <c r="C59" s="106"/>
      <c r="D59" s="100"/>
      <c r="E59" s="106"/>
      <c r="F59" s="106"/>
      <c r="G59" s="86">
        <v>-22517</v>
      </c>
      <c r="H59" s="86"/>
      <c r="I59" s="86">
        <v>-67006</v>
      </c>
      <c r="J59" s="86"/>
      <c r="K59" s="86">
        <v>-22517</v>
      </c>
      <c r="L59" s="86"/>
      <c r="M59" s="86">
        <v>-67006</v>
      </c>
    </row>
    <row r="60" spans="2:13" ht="18" customHeight="1">
      <c r="B60" s="87" t="s">
        <v>42</v>
      </c>
      <c r="C60" s="106"/>
      <c r="D60" s="100"/>
      <c r="E60" s="106"/>
      <c r="F60" s="106"/>
      <c r="G60" s="86">
        <v>-6971</v>
      </c>
      <c r="H60" s="86"/>
      <c r="I60" s="86">
        <v>-49866</v>
      </c>
      <c r="J60" s="86"/>
      <c r="K60" s="86">
        <v>-538</v>
      </c>
      <c r="L60" s="86"/>
      <c r="M60" s="86">
        <v>-6636</v>
      </c>
    </row>
    <row r="61" spans="2:13" ht="18" customHeight="1">
      <c r="B61" s="87" t="s">
        <v>179</v>
      </c>
      <c r="C61" s="106"/>
      <c r="D61" s="100"/>
      <c r="E61" s="106"/>
      <c r="F61" s="106"/>
      <c r="G61" s="86">
        <v>275</v>
      </c>
      <c r="H61" s="86"/>
      <c r="I61" s="86">
        <v>0</v>
      </c>
      <c r="J61" s="86"/>
      <c r="K61" s="86">
        <v>275</v>
      </c>
      <c r="L61" s="86"/>
      <c r="M61" s="86">
        <v>0</v>
      </c>
    </row>
    <row r="62" spans="2:13" ht="18" customHeight="1">
      <c r="B62" s="87" t="s">
        <v>84</v>
      </c>
      <c r="C62" s="106"/>
      <c r="D62" s="100"/>
      <c r="E62" s="106"/>
      <c r="F62" s="106"/>
      <c r="G62" s="86">
        <v>267</v>
      </c>
      <c r="H62" s="86"/>
      <c r="I62" s="86">
        <v>748</v>
      </c>
      <c r="J62" s="86"/>
      <c r="K62" s="86">
        <v>38</v>
      </c>
      <c r="L62" s="86"/>
      <c r="M62" s="86">
        <v>748</v>
      </c>
    </row>
    <row r="63" spans="2:13" ht="18" customHeight="1">
      <c r="B63" s="87" t="s">
        <v>205</v>
      </c>
      <c r="C63" s="106"/>
      <c r="D63" s="100"/>
      <c r="E63" s="106"/>
      <c r="F63" s="106"/>
      <c r="G63" s="86">
        <v>12880</v>
      </c>
      <c r="H63" s="86"/>
      <c r="I63" s="86">
        <v>0</v>
      </c>
      <c r="J63" s="86"/>
      <c r="K63" s="86">
        <v>12880</v>
      </c>
      <c r="L63" s="86"/>
      <c r="M63" s="86">
        <v>0</v>
      </c>
    </row>
    <row r="64" spans="1:13" ht="18" customHeight="1">
      <c r="A64" s="14" t="s">
        <v>87</v>
      </c>
      <c r="B64" s="106"/>
      <c r="C64" s="107"/>
      <c r="D64" s="100"/>
      <c r="E64" s="106"/>
      <c r="F64" s="106"/>
      <c r="G64" s="98">
        <f>SUM(G54:G63)</f>
        <v>-14165</v>
      </c>
      <c r="H64" s="86"/>
      <c r="I64" s="98">
        <f>SUM(I54:I63)</f>
        <v>-104450</v>
      </c>
      <c r="J64" s="86"/>
      <c r="K64" s="98">
        <f>SUM(K54:K63)</f>
        <v>-12347</v>
      </c>
      <c r="L64" s="86"/>
      <c r="M64" s="98">
        <f>SUM(M54:M63)</f>
        <v>-118920</v>
      </c>
    </row>
    <row r="65" spans="1:13" ht="4.5" customHeight="1">
      <c r="A65" s="14"/>
      <c r="B65" s="106"/>
      <c r="C65" s="107"/>
      <c r="D65" s="100"/>
      <c r="E65" s="106"/>
      <c r="F65" s="106"/>
      <c r="G65" s="86"/>
      <c r="H65" s="86"/>
      <c r="I65" s="85"/>
      <c r="J65" s="86"/>
      <c r="K65" s="85"/>
      <c r="L65" s="86"/>
      <c r="M65" s="85"/>
    </row>
    <row r="66" spans="1:13" ht="18" customHeight="1">
      <c r="A66" s="14" t="s">
        <v>20</v>
      </c>
      <c r="G66" s="86"/>
      <c r="H66" s="86"/>
      <c r="I66" s="86"/>
      <c r="J66" s="86"/>
      <c r="K66" s="86"/>
      <c r="L66" s="86"/>
      <c r="M66" s="86"/>
    </row>
    <row r="67" spans="2:13" ht="18" customHeight="1">
      <c r="B67" s="87" t="s">
        <v>63</v>
      </c>
      <c r="G67" s="86">
        <v>-8982</v>
      </c>
      <c r="H67" s="86"/>
      <c r="I67" s="86">
        <v>-6924</v>
      </c>
      <c r="J67" s="86"/>
      <c r="K67" s="86">
        <v>-8982</v>
      </c>
      <c r="L67" s="86"/>
      <c r="M67" s="86">
        <v>-6924</v>
      </c>
    </row>
    <row r="68" spans="2:13" ht="18" customHeight="1">
      <c r="B68" s="87" t="s">
        <v>159</v>
      </c>
      <c r="G68" s="86">
        <v>-16000</v>
      </c>
      <c r="H68" s="86"/>
      <c r="I68" s="86">
        <v>-17600</v>
      </c>
      <c r="J68" s="86"/>
      <c r="K68" s="86">
        <v>-16000</v>
      </c>
      <c r="L68" s="86"/>
      <c r="M68" s="86">
        <v>-17600</v>
      </c>
    </row>
    <row r="69" spans="2:13" ht="18" customHeight="1">
      <c r="B69" s="87" t="s">
        <v>214</v>
      </c>
      <c r="G69" s="86"/>
      <c r="H69" s="86"/>
      <c r="I69" s="86"/>
      <c r="J69" s="86"/>
      <c r="K69" s="86"/>
      <c r="L69" s="86"/>
      <c r="M69" s="86"/>
    </row>
    <row r="70" spans="3:13" ht="18" customHeight="1">
      <c r="C70" s="87" t="s">
        <v>215</v>
      </c>
      <c r="G70" s="86">
        <v>-5095</v>
      </c>
      <c r="H70" s="86"/>
      <c r="I70" s="86">
        <v>108326</v>
      </c>
      <c r="J70" s="86"/>
      <c r="K70" s="86">
        <v>-5095</v>
      </c>
      <c r="L70" s="86"/>
      <c r="M70" s="86">
        <v>108326</v>
      </c>
    </row>
    <row r="71" spans="2:13" ht="18" customHeight="1">
      <c r="B71" s="87" t="s">
        <v>67</v>
      </c>
      <c r="G71" s="86">
        <v>-2009</v>
      </c>
      <c r="H71" s="86"/>
      <c r="I71" s="86">
        <v>-2367</v>
      </c>
      <c r="J71" s="86"/>
      <c r="K71" s="86">
        <v>-2009</v>
      </c>
      <c r="L71" s="86"/>
      <c r="M71" s="86">
        <v>-2367</v>
      </c>
    </row>
    <row r="72" spans="2:13" ht="18" customHeight="1">
      <c r="B72" s="87" t="s">
        <v>95</v>
      </c>
      <c r="G72" s="86">
        <v>-5013</v>
      </c>
      <c r="H72" s="86"/>
      <c r="I72" s="86">
        <v>-4852</v>
      </c>
      <c r="J72" s="86"/>
      <c r="K72" s="86">
        <v>-5013</v>
      </c>
      <c r="L72" s="86"/>
      <c r="M72" s="86">
        <v>-4852</v>
      </c>
    </row>
    <row r="73" spans="2:13" ht="18" customHeight="1">
      <c r="B73" s="87" t="s">
        <v>160</v>
      </c>
      <c r="G73" s="86">
        <v>0</v>
      </c>
      <c r="H73" s="86"/>
      <c r="I73" s="86">
        <v>300</v>
      </c>
      <c r="J73" s="86"/>
      <c r="K73" s="86">
        <v>0</v>
      </c>
      <c r="L73" s="86"/>
      <c r="M73" s="86">
        <v>0</v>
      </c>
    </row>
    <row r="74" spans="1:13" ht="18" customHeight="1">
      <c r="A74" s="14" t="s">
        <v>216</v>
      </c>
      <c r="G74" s="98">
        <f>SUM(G67:G73)</f>
        <v>-37099</v>
      </c>
      <c r="H74" s="86"/>
      <c r="I74" s="98">
        <f>SUM(I67:I73)</f>
        <v>76883</v>
      </c>
      <c r="J74" s="86"/>
      <c r="K74" s="98">
        <f>SUM(K67:K73)</f>
        <v>-37099</v>
      </c>
      <c r="L74" s="86"/>
      <c r="M74" s="98">
        <f>SUM(M67:M73)</f>
        <v>76583</v>
      </c>
    </row>
    <row r="75" spans="1:13" ht="4.5" customHeight="1">
      <c r="A75" s="22"/>
      <c r="G75" s="86"/>
      <c r="H75" s="86"/>
      <c r="I75" s="86"/>
      <c r="J75" s="86"/>
      <c r="K75" s="86"/>
      <c r="L75" s="86"/>
      <c r="M75" s="86"/>
    </row>
    <row r="76" spans="1:13" ht="18" customHeight="1">
      <c r="A76" s="14" t="s">
        <v>217</v>
      </c>
      <c r="G76" s="86"/>
      <c r="H76" s="86"/>
      <c r="I76" s="86"/>
      <c r="J76" s="86"/>
      <c r="K76" s="86"/>
      <c r="L76" s="86"/>
      <c r="M76" s="86"/>
    </row>
    <row r="77" spans="1:13" ht="18" customHeight="1">
      <c r="A77" s="14" t="s">
        <v>86</v>
      </c>
      <c r="G77" s="85">
        <f>G74+G64+G42</f>
        <v>-2429</v>
      </c>
      <c r="H77" s="86"/>
      <c r="I77" s="85">
        <f>I74+I64+I42</f>
        <v>-10964</v>
      </c>
      <c r="J77" s="86"/>
      <c r="K77" s="85">
        <f>K74+K64+K42</f>
        <v>-5055</v>
      </c>
      <c r="L77" s="86"/>
      <c r="M77" s="85">
        <f>M74+M64+M42</f>
        <v>-13204</v>
      </c>
    </row>
    <row r="78" spans="1:13" ht="9.75" customHeight="1">
      <c r="A78" s="22"/>
      <c r="G78" s="86"/>
      <c r="H78" s="86"/>
      <c r="I78" s="86"/>
      <c r="J78" s="86"/>
      <c r="K78" s="86"/>
      <c r="L78" s="86"/>
      <c r="M78" s="86"/>
    </row>
    <row r="79" spans="1:13" ht="18" customHeight="1">
      <c r="A79" s="26" t="s">
        <v>32</v>
      </c>
      <c r="G79" s="86"/>
      <c r="H79" s="86"/>
      <c r="I79" s="86"/>
      <c r="J79" s="86"/>
      <c r="K79" s="86"/>
      <c r="L79" s="86"/>
      <c r="M79" s="86"/>
    </row>
    <row r="80" spans="1:16" ht="18" customHeight="1">
      <c r="A80" s="22" t="s">
        <v>140</v>
      </c>
      <c r="G80" s="145">
        <v>18061</v>
      </c>
      <c r="H80" s="86"/>
      <c r="I80" s="86">
        <v>29102</v>
      </c>
      <c r="J80" s="86"/>
      <c r="K80" s="86">
        <v>14700</v>
      </c>
      <c r="L80" s="86"/>
      <c r="M80" s="86">
        <v>29102</v>
      </c>
      <c r="O80" s="84">
        <f>G80-'BS'!L15</f>
        <v>0</v>
      </c>
      <c r="P80" s="84">
        <f>K80-'BS'!P15</f>
        <v>0</v>
      </c>
    </row>
    <row r="81" spans="1:13" ht="4.5" customHeight="1">
      <c r="A81" s="22"/>
      <c r="G81" s="86"/>
      <c r="H81" s="86"/>
      <c r="I81" s="154"/>
      <c r="J81" s="86"/>
      <c r="K81" s="154"/>
      <c r="L81" s="86"/>
      <c r="M81" s="154"/>
    </row>
    <row r="82" spans="1:13" ht="18" customHeight="1">
      <c r="A82" s="26" t="s">
        <v>32</v>
      </c>
      <c r="G82" s="86"/>
      <c r="H82" s="86"/>
      <c r="I82" s="85"/>
      <c r="J82" s="86"/>
      <c r="K82" s="85"/>
      <c r="L82" s="86"/>
      <c r="M82" s="85"/>
    </row>
    <row r="83" spans="1:16" ht="18" customHeight="1" thickBot="1">
      <c r="A83" s="22" t="s">
        <v>139</v>
      </c>
      <c r="G83" s="112">
        <f>SUM(G77:G80)</f>
        <v>15632</v>
      </c>
      <c r="H83" s="86"/>
      <c r="I83" s="112">
        <f>SUM(I77:I80)</f>
        <v>18138</v>
      </c>
      <c r="J83" s="85"/>
      <c r="K83" s="112">
        <f>SUM(K77:K80)</f>
        <v>9645</v>
      </c>
      <c r="L83" s="86"/>
      <c r="M83" s="112">
        <f>SUM(M77:M80)</f>
        <v>15898</v>
      </c>
      <c r="O83" s="84">
        <f>G83-'BS'!J15</f>
        <v>0</v>
      </c>
      <c r="P83" s="84">
        <f>K83-'BS'!N15</f>
        <v>0</v>
      </c>
    </row>
    <row r="84" spans="7:13" ht="4.5" customHeight="1" thickTop="1">
      <c r="G84" s="86"/>
      <c r="H84" s="86"/>
      <c r="I84" s="86"/>
      <c r="J84" s="86"/>
      <c r="K84" s="86"/>
      <c r="L84" s="86"/>
      <c r="M84" s="86"/>
    </row>
    <row r="85" spans="1:13" ht="18" customHeight="1">
      <c r="A85" s="26" t="s">
        <v>134</v>
      </c>
      <c r="G85" s="85"/>
      <c r="H85" s="86"/>
      <c r="I85" s="85"/>
      <c r="J85" s="86"/>
      <c r="K85" s="85"/>
      <c r="L85" s="86"/>
      <c r="M85" s="85"/>
    </row>
    <row r="86" spans="1:13" ht="18" customHeight="1">
      <c r="A86" s="26" t="s">
        <v>135</v>
      </c>
      <c r="G86" s="86"/>
      <c r="H86" s="86"/>
      <c r="I86" s="86"/>
      <c r="J86" s="86"/>
      <c r="K86" s="86"/>
      <c r="L86" s="86"/>
      <c r="M86" s="86"/>
    </row>
    <row r="87" spans="1:13" ht="18" customHeight="1">
      <c r="A87" s="26"/>
      <c r="B87" s="87" t="s">
        <v>138</v>
      </c>
      <c r="C87" s="87"/>
      <c r="G87" s="85">
        <v>228</v>
      </c>
      <c r="H87" s="86"/>
      <c r="I87" s="85">
        <v>276</v>
      </c>
      <c r="J87" s="86"/>
      <c r="K87" s="85">
        <v>221</v>
      </c>
      <c r="L87" s="86"/>
      <c r="M87" s="85">
        <v>274</v>
      </c>
    </row>
    <row r="88" spans="2:13" ht="18" customHeight="1">
      <c r="B88" s="87" t="s">
        <v>137</v>
      </c>
      <c r="C88" s="87"/>
      <c r="G88" s="86">
        <v>4195</v>
      </c>
      <c r="H88" s="86"/>
      <c r="I88" s="85">
        <v>11683</v>
      </c>
      <c r="J88" s="85"/>
      <c r="K88" s="85">
        <v>3119</v>
      </c>
      <c r="L88" s="85"/>
      <c r="M88" s="85">
        <v>9461</v>
      </c>
    </row>
    <row r="89" spans="2:13" ht="18" customHeight="1">
      <c r="B89" s="87" t="s">
        <v>136</v>
      </c>
      <c r="C89" s="87"/>
      <c r="G89" s="86">
        <v>11088</v>
      </c>
      <c r="H89" s="86"/>
      <c r="I89" s="85">
        <v>5260</v>
      </c>
      <c r="J89" s="86"/>
      <c r="K89" s="85">
        <v>6184</v>
      </c>
      <c r="L89" s="86"/>
      <c r="M89" s="85">
        <v>5244</v>
      </c>
    </row>
    <row r="90" spans="2:13" ht="18" customHeight="1">
      <c r="B90" s="19" t="s">
        <v>181</v>
      </c>
      <c r="D90" s="19"/>
      <c r="G90" s="86">
        <v>121</v>
      </c>
      <c r="H90" s="86"/>
      <c r="I90" s="85">
        <v>919</v>
      </c>
      <c r="J90" s="86"/>
      <c r="K90" s="85">
        <v>121</v>
      </c>
      <c r="L90" s="86"/>
      <c r="M90" s="85">
        <v>919</v>
      </c>
    </row>
    <row r="91" spans="7:18" ht="18" customHeight="1" thickBot="1">
      <c r="G91" s="160">
        <f>SUM(G87:G90)</f>
        <v>15632</v>
      </c>
      <c r="H91" s="86"/>
      <c r="I91" s="160">
        <f>SUM(I87:I90)</f>
        <v>18138</v>
      </c>
      <c r="J91" s="86"/>
      <c r="K91" s="160">
        <f>SUM(K87:K90)</f>
        <v>9645</v>
      </c>
      <c r="L91" s="86"/>
      <c r="M91" s="160">
        <f>SUM(M87:M90)</f>
        <v>15898</v>
      </c>
      <c r="O91" s="84">
        <f>G91-G83</f>
        <v>0</v>
      </c>
      <c r="P91" s="84">
        <f>I91-I83</f>
        <v>0</v>
      </c>
      <c r="Q91" s="84">
        <f>K91-K83</f>
        <v>0</v>
      </c>
      <c r="R91" s="84">
        <f>M91-M83</f>
        <v>0</v>
      </c>
    </row>
    <row r="92" ht="18" customHeight="1" thickTop="1"/>
  </sheetData>
  <sheetProtection/>
  <mergeCells count="10">
    <mergeCell ref="G50:I50"/>
    <mergeCell ref="K50:M50"/>
    <mergeCell ref="G5:M5"/>
    <mergeCell ref="G6:I6"/>
    <mergeCell ref="K6:M6"/>
    <mergeCell ref="G7:I7"/>
    <mergeCell ref="K7:M7"/>
    <mergeCell ref="G48:M48"/>
    <mergeCell ref="G49:I49"/>
    <mergeCell ref="K49:M49"/>
  </mergeCells>
  <printOptions/>
  <pageMargins left="0.7086614173228347" right="0.1968503937007874" top="0.7480314960629921" bottom="0.7480314960629921" header="0.31496062992125984" footer="0.31496062992125984"/>
  <pageSetup firstPageNumber="11" useFirstPageNumber="1" horizontalDpi="600" verticalDpi="600" orientation="portrait" paperSize="9" scale="92" r:id="rId1"/>
  <headerFooter scaleWithDoc="0" alignWithMargins="0">
    <oddFooter>&amp;L&amp;"Times New Roman,Regular"&amp;11
The accompanying condensed notes are an integral part of these financial statements.
________________________________DIRECTOR&amp;R&amp;"Times New Roman,Regular"&amp;11______________________________DIRECTOR       &amp;P</oddFooter>
  </headerFooter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TOSHIBA</cp:lastModifiedBy>
  <cp:lastPrinted>2014-11-11T08:03:39Z</cp:lastPrinted>
  <dcterms:created xsi:type="dcterms:W3CDTF">2007-10-24T11:45:06Z</dcterms:created>
  <dcterms:modified xsi:type="dcterms:W3CDTF">2014-11-11T08:05:14Z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</Properties>
</file>